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028B31F-1708-4AEA-9799-C034B79FE75C}" xr6:coauthVersionLast="47" xr6:coauthVersionMax="47" xr10:uidLastSave="{00000000-0000-0000-0000-000000000000}"/>
  <bookViews>
    <workbookView xWindow="-120" yWindow="-120" windowWidth="29040" windowHeight="15720" tabRatio="893" xr2:uid="{00000000-000D-0000-FFFF-FFFF00000000}"/>
  </bookViews>
  <sheets>
    <sheet name="1-düşeyara nedir" sheetId="6" r:id="rId1"/>
    <sheet name="2-soldan sağa" sheetId="11" r:id="rId2"/>
    <sheet name="3-formül x fx" sheetId="12" r:id="rId3"/>
    <sheet name="4-F4 ile sabitleme" sheetId="13" r:id="rId4"/>
    <sheet name="5-tekrar eden değer" sheetId="14" r:id="rId5"/>
    <sheet name="6-özet tablo" sheetId="9" r:id="rId6"/>
    <sheet name="7-sekme" sheetId="7" r:id="rId7"/>
    <sheet name="7-sekmede tablo ismi" sheetId="20" r:id="rId8"/>
    <sheet name="8-iç içe-eğerhata kullanımı" sheetId="26" r:id="rId9"/>
    <sheet name="8-iç içe düşeyara" sheetId="8" r:id="rId10"/>
    <sheet name="9-metin ve sayı" sheetId="10" r:id="rId11"/>
    <sheet name="10-yaklaşık arama" sheetId="19" r:id="rId12"/>
    <sheet name="13-çoklu aktarım" sheetId="18" r:id="rId13"/>
    <sheet name="11-çoklu sütun" sheetId="15" r:id="rId14"/>
    <sheet name="14-listeli dinamik" sheetId="25" r:id="rId15"/>
    <sheet name="14-dinamik liste" sheetId="21" r:id="rId16"/>
    <sheet name="15-yatayara" sheetId="17" r:id="rId17"/>
    <sheet name="16-indis" sheetId="22" r:id="rId18"/>
    <sheet name="17-indis-kaçıncı" sheetId="23" r:id="rId19"/>
    <sheet name="18-düşeyara-indis-kaçıncı" sheetId="24" r:id="rId20"/>
  </sheets>
  <externalReferences>
    <externalReference r:id="rId21"/>
  </externalReferences>
  <definedNames>
    <definedName name="_xlnm._FilterDatabase" localSheetId="13" hidden="1">'11-çoklu sütun'!$B$2:$I$2</definedName>
    <definedName name="_xlnm._FilterDatabase" localSheetId="12" hidden="1">'13-çoklu aktarım'!$B$2:$I$2</definedName>
    <definedName name="_xlnm._FilterDatabase" localSheetId="15" hidden="1">'14-dinamik liste'!$A$1:$H$1</definedName>
    <definedName name="_xlnm._FilterDatabase" localSheetId="17" hidden="1">'16-indis'!$C$8:$AW$329</definedName>
    <definedName name="_xlnm._FilterDatabase" localSheetId="2" hidden="1">'3-formül x fx'!$B$2:$D$2</definedName>
  </definedNames>
  <calcPr calcId="181029"/>
  <pivotCaches>
    <pivotCache cacheId="0" r:id="rId2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2" l="1"/>
  <c r="D3" i="22"/>
  <c r="D2" i="22"/>
  <c r="C4" i="17"/>
  <c r="B4" i="17"/>
  <c r="M14" i="25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N3" i="18"/>
  <c r="M13" i="25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F7" i="10"/>
  <c r="F8" i="10"/>
  <c r="F9" i="10"/>
  <c r="F10" i="10"/>
  <c r="F11" i="10"/>
  <c r="F12" i="10"/>
  <c r="F13" i="10"/>
  <c r="F14" i="10"/>
  <c r="F6" i="10"/>
  <c r="F6" i="8"/>
  <c r="F7" i="8"/>
  <c r="F8" i="8"/>
  <c r="F9" i="8"/>
  <c r="F10" i="8"/>
  <c r="F11" i="8"/>
  <c r="F12" i="8"/>
  <c r="F13" i="8"/>
  <c r="F14" i="8"/>
  <c r="F15" i="8"/>
  <c r="F16" i="8"/>
  <c r="F17" i="8"/>
  <c r="F7" i="26"/>
  <c r="F8" i="26"/>
  <c r="F9" i="26"/>
  <c r="F10" i="26"/>
  <c r="F11" i="26"/>
  <c r="F12" i="26"/>
  <c r="F13" i="26"/>
  <c r="F14" i="26"/>
  <c r="F15" i="26"/>
  <c r="F16" i="26"/>
  <c r="F17" i="26"/>
  <c r="F6" i="26"/>
  <c r="D6" i="20"/>
  <c r="D5" i="20"/>
  <c r="D5" i="7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5" i="9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3" i="14"/>
  <c r="F7" i="13"/>
  <c r="F8" i="13"/>
  <c r="F9" i="13"/>
  <c r="F10" i="13"/>
  <c r="F11" i="13"/>
  <c r="F12" i="13"/>
  <c r="F13" i="13"/>
  <c r="F14" i="13"/>
  <c r="F15" i="13"/>
  <c r="F16" i="13"/>
  <c r="F17" i="13"/>
  <c r="F6" i="13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3" i="12"/>
  <c r="L13" i="24"/>
  <c r="L7" i="24"/>
  <c r="I3" i="12"/>
  <c r="M9" i="23"/>
  <c r="O3" i="18"/>
  <c r="P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3" i="18"/>
  <c r="L5" i="21"/>
  <c r="L6" i="21"/>
  <c r="L7" i="21"/>
  <c r="L4" i="21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3" i="6"/>
</calcChain>
</file>

<file path=xl/sharedStrings.xml><?xml version="1.0" encoding="utf-8"?>
<sst xmlns="http://schemas.openxmlformats.org/spreadsheetml/2006/main" count="4671" uniqueCount="443">
  <si>
    <t>Fiyat</t>
  </si>
  <si>
    <t>Kategori</t>
  </si>
  <si>
    <t>Ürün kodu</t>
  </si>
  <si>
    <t>Ürün #1</t>
  </si>
  <si>
    <t>Ürün #2</t>
  </si>
  <si>
    <t>Ürün #3</t>
  </si>
  <si>
    <t>Ürün #4</t>
  </si>
  <si>
    <t>Ürün #5</t>
  </si>
  <si>
    <t>Ürün #6</t>
  </si>
  <si>
    <t>Ürün #7</t>
  </si>
  <si>
    <t>Ürün #8</t>
  </si>
  <si>
    <t>Ürün #9</t>
  </si>
  <si>
    <t>Ürün #10</t>
  </si>
  <si>
    <t>Ürün #11</t>
  </si>
  <si>
    <t>Ürün #12</t>
  </si>
  <si>
    <t>Ürün #13</t>
  </si>
  <si>
    <t>Ürün #14</t>
  </si>
  <si>
    <t>Ürün #15</t>
  </si>
  <si>
    <t>Ürün #16</t>
  </si>
  <si>
    <t>Ürün #17</t>
  </si>
  <si>
    <t>Ürün #18</t>
  </si>
  <si>
    <t>Ürün #19</t>
  </si>
  <si>
    <t>Ürün #20</t>
  </si>
  <si>
    <t>Ürün #21</t>
  </si>
  <si>
    <t>Ürün #22</t>
  </si>
  <si>
    <t>Ürün #23</t>
  </si>
  <si>
    <t>Ürün #24</t>
  </si>
  <si>
    <t>Ürün #25</t>
  </si>
  <si>
    <t>Ürün #26</t>
  </si>
  <si>
    <t>Ürün #27</t>
  </si>
  <si>
    <t>Ürün #28</t>
  </si>
  <si>
    <t>Ürün #29</t>
  </si>
  <si>
    <t>Ürün #30</t>
  </si>
  <si>
    <t>Ürün #31</t>
  </si>
  <si>
    <t>Ürün #32</t>
  </si>
  <si>
    <t>Ürün #33</t>
  </si>
  <si>
    <t>Ürün #34</t>
  </si>
  <si>
    <t>Ürün #35</t>
  </si>
  <si>
    <t>Ürün #36</t>
  </si>
  <si>
    <t>Ürün #37</t>
  </si>
  <si>
    <t>Ürün #38</t>
  </si>
  <si>
    <t>Ürün #39</t>
  </si>
  <si>
    <t>Ürün #40</t>
  </si>
  <si>
    <t>Ürün #41</t>
  </si>
  <si>
    <t>Ürün #42</t>
  </si>
  <si>
    <t>Ürün #43</t>
  </si>
  <si>
    <t>Ürün #44</t>
  </si>
  <si>
    <t>Ürün #45</t>
  </si>
  <si>
    <t>Ürün #46</t>
  </si>
  <si>
    <t>Ürün #47</t>
  </si>
  <si>
    <t>Ürün #48</t>
  </si>
  <si>
    <t>Ürün #49</t>
  </si>
  <si>
    <t>Ürün #50</t>
  </si>
  <si>
    <t>Ürün #51</t>
  </si>
  <si>
    <t>Ürün #52</t>
  </si>
  <si>
    <t>Ürün #53</t>
  </si>
  <si>
    <t>Ürün #54</t>
  </si>
  <si>
    <t>Ürün #55</t>
  </si>
  <si>
    <t>Ürün #56</t>
  </si>
  <si>
    <t>Ürün #57</t>
  </si>
  <si>
    <t>Ürün #58</t>
  </si>
  <si>
    <t>Ürün #59</t>
  </si>
  <si>
    <t>Ürün #60</t>
  </si>
  <si>
    <t>Ürün #61</t>
  </si>
  <si>
    <t>Ürün #62</t>
  </si>
  <si>
    <t>Ürün #63</t>
  </si>
  <si>
    <t>Ürün #64</t>
  </si>
  <si>
    <t>Ürün #65</t>
  </si>
  <si>
    <t>Ürün #66</t>
  </si>
  <si>
    <t>Ürün #67</t>
  </si>
  <si>
    <t>Ürün #68</t>
  </si>
  <si>
    <t>Ürün #69</t>
  </si>
  <si>
    <t>Ürün #70</t>
  </si>
  <si>
    <t>Ürün #71</t>
  </si>
  <si>
    <t>Ürün #72</t>
  </si>
  <si>
    <t>Ürün #73</t>
  </si>
  <si>
    <t>Ürün #74</t>
  </si>
  <si>
    <t>Ürün #75</t>
  </si>
  <si>
    <t>Ürün #76</t>
  </si>
  <si>
    <t>Ürün #77</t>
  </si>
  <si>
    <t>Ürün #78</t>
  </si>
  <si>
    <t>Ürün #79</t>
  </si>
  <si>
    <t>Ürün #80</t>
  </si>
  <si>
    <t>Fiyatı</t>
  </si>
  <si>
    <t>Stok adeti</t>
  </si>
  <si>
    <t>Sipariş</t>
  </si>
  <si>
    <t>Sipariş formu</t>
  </si>
  <si>
    <t>Müşteri talebi - 1</t>
  </si>
  <si>
    <t>Müşteri talebi -2</t>
  </si>
  <si>
    <t>Müşterideki fiyat</t>
  </si>
  <si>
    <t>Müşteri talebi - 2</t>
  </si>
  <si>
    <t>Üretime iletilecek</t>
  </si>
  <si>
    <t>İç içe düşeyara</t>
  </si>
  <si>
    <t>İki data grubunda veri arama ve birleştime</t>
  </si>
  <si>
    <t>Stok yeterlimi</t>
  </si>
  <si>
    <t>Farklı sekmelerde düşey ara</t>
  </si>
  <si>
    <t>Genel Toplam</t>
  </si>
  <si>
    <t>Metin ve sayı format farkı</t>
  </si>
  <si>
    <t>F4 ile sabitleme</t>
  </si>
  <si>
    <t>Bir data grubunu sabitleyip veri arama</t>
  </si>
  <si>
    <t>Tedarikçi</t>
  </si>
  <si>
    <t>Üretim yeri</t>
  </si>
  <si>
    <t>Türkiye</t>
  </si>
  <si>
    <t>Çin</t>
  </si>
  <si>
    <t>Tayland</t>
  </si>
  <si>
    <t>Kore</t>
  </si>
  <si>
    <t>Vietnam</t>
  </si>
  <si>
    <t>Thai LTD</t>
  </si>
  <si>
    <t>Kore LTD</t>
  </si>
  <si>
    <t>Cing Cong LTD</t>
  </si>
  <si>
    <t>Öztürk Ltd</t>
  </si>
  <si>
    <t>Viet LTD</t>
  </si>
  <si>
    <t>A kategori</t>
  </si>
  <si>
    <t>B kategori</t>
  </si>
  <si>
    <t>C kategori</t>
  </si>
  <si>
    <t>D kategori</t>
  </si>
  <si>
    <t>E kategori</t>
  </si>
  <si>
    <t>F kategori</t>
  </si>
  <si>
    <t>G kategori</t>
  </si>
  <si>
    <t>H kategori</t>
  </si>
  <si>
    <t>Renk</t>
  </si>
  <si>
    <t>Siyah</t>
  </si>
  <si>
    <t>Beyaz</t>
  </si>
  <si>
    <t>Sarı</t>
  </si>
  <si>
    <t>Kırmızı</t>
  </si>
  <si>
    <t>Yeşil</t>
  </si>
  <si>
    <t>Mor</t>
  </si>
  <si>
    <t>Çekildiği gümrük</t>
  </si>
  <si>
    <t>Haydarpaşa</t>
  </si>
  <si>
    <t>Erenköy</t>
  </si>
  <si>
    <t>Sabiha Gökçen</t>
  </si>
  <si>
    <t>Ali</t>
  </si>
  <si>
    <t>Mehmet</t>
  </si>
  <si>
    <t>Hasan</t>
  </si>
  <si>
    <t>Zeynep</t>
  </si>
  <si>
    <t>Lale</t>
  </si>
  <si>
    <t>Şule</t>
  </si>
  <si>
    <t>Düşeyara</t>
  </si>
  <si>
    <t>Çalışma Saatleri</t>
  </si>
  <si>
    <t>Çalışma saatleri</t>
  </si>
  <si>
    <t>Yatayara</t>
  </si>
  <si>
    <t>Düşük</t>
  </si>
  <si>
    <t>Orta</t>
  </si>
  <si>
    <t>Yüksek</t>
  </si>
  <si>
    <t>çalışılmalı</t>
  </si>
  <si>
    <t>Ürün</t>
  </si>
  <si>
    <t>İndis - kaçıncı</t>
  </si>
  <si>
    <t>Arama değeri</t>
  </si>
  <si>
    <t>Düşeyara ile indis + kaçıncı kullanım farkları</t>
  </si>
  <si>
    <t>indis + kaçıncı</t>
  </si>
  <si>
    <t>sadece sola doğru çalışır</t>
  </si>
  <si>
    <t>hem sola hem sağa çalışır</t>
  </si>
  <si>
    <t>araya sütun eklenince bozulur</t>
  </si>
  <si>
    <t>araya sütun eklenince bozulmaz</t>
  </si>
  <si>
    <t>Sistemdeki fiyat ve stok durumu</t>
  </si>
  <si>
    <t>Fiyat doğru mu?</t>
  </si>
  <si>
    <t>Sipariş adet</t>
  </si>
  <si>
    <t>Stok yeterli mi?</t>
  </si>
  <si>
    <t>İç içe düşeyara-Eğerhata</t>
  </si>
  <si>
    <t>Yaklaşık arama</t>
  </si>
  <si>
    <t>Hasan'ın 15 ocaktaki çalışma saati</t>
  </si>
  <si>
    <t>Fatura 1</t>
  </si>
  <si>
    <t>Fatura 2</t>
  </si>
  <si>
    <t>Fatura 3</t>
  </si>
  <si>
    <t>Fatura 4</t>
  </si>
  <si>
    <t>Fatura 5</t>
  </si>
  <si>
    <t>Fatura 6</t>
  </si>
  <si>
    <t>Fatura 7</t>
  </si>
  <si>
    <t>Fatura 8</t>
  </si>
  <si>
    <t>Fatura 9</t>
  </si>
  <si>
    <t>Fatura 10</t>
  </si>
  <si>
    <t>Fatura 11</t>
  </si>
  <si>
    <t>Fatura 12</t>
  </si>
  <si>
    <t>Fatura 13</t>
  </si>
  <si>
    <t>Fatura 14</t>
  </si>
  <si>
    <t>Fatura 15</t>
  </si>
  <si>
    <t>Fatura 16</t>
  </si>
  <si>
    <t>Fatura 17</t>
  </si>
  <si>
    <t>Fatura 18</t>
  </si>
  <si>
    <t>Fatura 19</t>
  </si>
  <si>
    <t>Fatura 20</t>
  </si>
  <si>
    <t>Fatura 21</t>
  </si>
  <si>
    <t>Fatura 22</t>
  </si>
  <si>
    <t>Fatura 23</t>
  </si>
  <si>
    <t>Fatura 24</t>
  </si>
  <si>
    <t>Fatura 25</t>
  </si>
  <si>
    <t>Fatura 26</t>
  </si>
  <si>
    <t>Fatura 27</t>
  </si>
  <si>
    <t>Fatura 28</t>
  </si>
  <si>
    <t>Fatura 29</t>
  </si>
  <si>
    <t>Fatura 30</t>
  </si>
  <si>
    <t>Fatura 31</t>
  </si>
  <si>
    <t>Fatura 32</t>
  </si>
  <si>
    <t>Fatura 33</t>
  </si>
  <si>
    <t>Fatura 34</t>
  </si>
  <si>
    <t>Fatura 35</t>
  </si>
  <si>
    <t>Fatura 36</t>
  </si>
  <si>
    <t>Fatura 37</t>
  </si>
  <si>
    <t>Fatura 38</t>
  </si>
  <si>
    <t>Fatura 39</t>
  </si>
  <si>
    <t>Ürün #81</t>
  </si>
  <si>
    <t>Ürün #82</t>
  </si>
  <si>
    <t>Ürün #83</t>
  </si>
  <si>
    <t>Ürün #84</t>
  </si>
  <si>
    <t>Ürün #85</t>
  </si>
  <si>
    <t>Ürün #86</t>
  </si>
  <si>
    <t>Ürün #87</t>
  </si>
  <si>
    <t>Ürün #88</t>
  </si>
  <si>
    <t>Ürün #89</t>
  </si>
  <si>
    <t>Ürün #90</t>
  </si>
  <si>
    <t>Ürün #91</t>
  </si>
  <si>
    <t>Ürün #92</t>
  </si>
  <si>
    <t>Ürün #93</t>
  </si>
  <si>
    <t>Ürün #94</t>
  </si>
  <si>
    <t>Ürün #95</t>
  </si>
  <si>
    <t>Ürün #96</t>
  </si>
  <si>
    <t>Ürün #97</t>
  </si>
  <si>
    <t>Ürün #98</t>
  </si>
  <si>
    <t>Ürün #99</t>
  </si>
  <si>
    <t>Ürün #100</t>
  </si>
  <si>
    <t>Ürün #101</t>
  </si>
  <si>
    <t>Ürün #102</t>
  </si>
  <si>
    <t>Ürün #103</t>
  </si>
  <si>
    <t>Ürün #104</t>
  </si>
  <si>
    <t>Ürün #105</t>
  </si>
  <si>
    <t>Ürün #106</t>
  </si>
  <si>
    <t>Ürün #107</t>
  </si>
  <si>
    <t>Ürün #108</t>
  </si>
  <si>
    <t>Ürün #109</t>
  </si>
  <si>
    <t>Ürün #110</t>
  </si>
  <si>
    <t>Ürün #111</t>
  </si>
  <si>
    <t>Ürün #112</t>
  </si>
  <si>
    <t>Ürün #113</t>
  </si>
  <si>
    <t>Ürün #114</t>
  </si>
  <si>
    <t>Ürün #115</t>
  </si>
  <si>
    <t>Ürün #116</t>
  </si>
  <si>
    <t>Ürün #117</t>
  </si>
  <si>
    <t>Ürün #118</t>
  </si>
  <si>
    <t>Ürün #119</t>
  </si>
  <si>
    <t>Ürün #120</t>
  </si>
  <si>
    <t>Ürün #121</t>
  </si>
  <si>
    <t>Ürün #122</t>
  </si>
  <si>
    <t>Ürün #123</t>
  </si>
  <si>
    <t>Ürün #124</t>
  </si>
  <si>
    <t>Ürün #125</t>
  </si>
  <si>
    <t>Ürün #126</t>
  </si>
  <si>
    <t>Ürün #127</t>
  </si>
  <si>
    <t>Ürün #128</t>
  </si>
  <si>
    <t>Ürün #129</t>
  </si>
  <si>
    <t>Ürün #130</t>
  </si>
  <si>
    <t>Ürün #131</t>
  </si>
  <si>
    <t>Ürün #132</t>
  </si>
  <si>
    <t>Ürün #133</t>
  </si>
  <si>
    <t>Ürün #134</t>
  </si>
  <si>
    <t>Ürün #135</t>
  </si>
  <si>
    <t>Ürün #136</t>
  </si>
  <si>
    <t>Ürün #137</t>
  </si>
  <si>
    <t>Ürün #138</t>
  </si>
  <si>
    <t>Ürün #139</t>
  </si>
  <si>
    <t>Ürün #140</t>
  </si>
  <si>
    <t>Ürün #141</t>
  </si>
  <si>
    <t>Ürün #142</t>
  </si>
  <si>
    <t>Ürün #143</t>
  </si>
  <si>
    <t>Ürün #144</t>
  </si>
  <si>
    <t>Ürün #145</t>
  </si>
  <si>
    <t>Ürün #146</t>
  </si>
  <si>
    <t>Ürün #147</t>
  </si>
  <si>
    <t>Ürün #148</t>
  </si>
  <si>
    <t>Ürün #149</t>
  </si>
  <si>
    <t>Ürün #150</t>
  </si>
  <si>
    <t>Ürün #151</t>
  </si>
  <si>
    <t>Ürün #152</t>
  </si>
  <si>
    <t>Ürün #153</t>
  </si>
  <si>
    <t>Ürün #154</t>
  </si>
  <si>
    <t>Ürün #155</t>
  </si>
  <si>
    <t>Ürün #156</t>
  </si>
  <si>
    <t>Ürün #157</t>
  </si>
  <si>
    <t>Ürün #158</t>
  </si>
  <si>
    <t>Ürün #159</t>
  </si>
  <si>
    <t>Ürün #160</t>
  </si>
  <si>
    <t>Ürün #161</t>
  </si>
  <si>
    <t>Ürün #162</t>
  </si>
  <si>
    <t>Ürün #163</t>
  </si>
  <si>
    <t>Ürün #164</t>
  </si>
  <si>
    <t>Ürün #165</t>
  </si>
  <si>
    <t>Ürün #166</t>
  </si>
  <si>
    <t>Ürün #167</t>
  </si>
  <si>
    <t>Ürün #168</t>
  </si>
  <si>
    <t>Ürün #169</t>
  </si>
  <si>
    <t>Ürün #170</t>
  </si>
  <si>
    <t>Ürün #171</t>
  </si>
  <si>
    <t>Ürün #172</t>
  </si>
  <si>
    <t>Ürün #173</t>
  </si>
  <si>
    <t>Ürün #174</t>
  </si>
  <si>
    <t>Ürün #175</t>
  </si>
  <si>
    <t>Ürün #176</t>
  </si>
  <si>
    <t>Ürün #177</t>
  </si>
  <si>
    <t>Ürün #178</t>
  </si>
  <si>
    <t>Ürün #179</t>
  </si>
  <si>
    <t>Ürün #180</t>
  </si>
  <si>
    <t>Ürün #181</t>
  </si>
  <si>
    <t>Ürün #182</t>
  </si>
  <si>
    <t>Ürün #183</t>
  </si>
  <si>
    <t>Ürün #184</t>
  </si>
  <si>
    <t>Ürün #185</t>
  </si>
  <si>
    <t>Ürün #186</t>
  </si>
  <si>
    <t>Ürün #187</t>
  </si>
  <si>
    <t>Ürün #188</t>
  </si>
  <si>
    <t>Ürün #189</t>
  </si>
  <si>
    <t>Ürün #190</t>
  </si>
  <si>
    <t>Ürün #191</t>
  </si>
  <si>
    <t>Ürün #192</t>
  </si>
  <si>
    <t>Ürün #193</t>
  </si>
  <si>
    <t>Ürün #194</t>
  </si>
  <si>
    <t>Ürün #195</t>
  </si>
  <si>
    <t>Ürün #196</t>
  </si>
  <si>
    <t>Ürün #197</t>
  </si>
  <si>
    <t>Ürün #198</t>
  </si>
  <si>
    <t>Ürün #199</t>
  </si>
  <si>
    <t>Ürün #200</t>
  </si>
  <si>
    <t>Ürün #201</t>
  </si>
  <si>
    <t>Ürün #202</t>
  </si>
  <si>
    <t>Ürün #203</t>
  </si>
  <si>
    <t>Ürün #204</t>
  </si>
  <si>
    <t>Ürün #205</t>
  </si>
  <si>
    <t>Ürün #206</t>
  </si>
  <si>
    <t>Ürün #207</t>
  </si>
  <si>
    <t>Ürün #208</t>
  </si>
  <si>
    <t>Ürün #209</t>
  </si>
  <si>
    <t>Ürün #210</t>
  </si>
  <si>
    <t>Ürün #211</t>
  </si>
  <si>
    <t>Ürün #212</t>
  </si>
  <si>
    <t>Ürün #213</t>
  </si>
  <si>
    <t>Ürün #214</t>
  </si>
  <si>
    <t>Ürün #215</t>
  </si>
  <si>
    <t>Ürün #216</t>
  </si>
  <si>
    <t>Ürün #217</t>
  </si>
  <si>
    <t>Ürün #218</t>
  </si>
  <si>
    <t>Ürün #219</t>
  </si>
  <si>
    <t>Ürün #220</t>
  </si>
  <si>
    <t>Ürün #221</t>
  </si>
  <si>
    <t>Ürün #222</t>
  </si>
  <si>
    <t>Ürün #223</t>
  </si>
  <si>
    <t>Ürün #224</t>
  </si>
  <si>
    <t>Ürün #225</t>
  </si>
  <si>
    <t>Ürün #226</t>
  </si>
  <si>
    <t>Ürün #227</t>
  </si>
  <si>
    <t>Ürün #228</t>
  </si>
  <si>
    <t>Ürün #229</t>
  </si>
  <si>
    <t>Ürün #230</t>
  </si>
  <si>
    <t>Ürün #231</t>
  </si>
  <si>
    <t>Ürün #232</t>
  </si>
  <si>
    <t>Ürün #233</t>
  </si>
  <si>
    <t>Ürün #234</t>
  </si>
  <si>
    <t>Ürün #235</t>
  </si>
  <si>
    <t>Ürün #236</t>
  </si>
  <si>
    <t>Ürün #237</t>
  </si>
  <si>
    <t>Ürün #238</t>
  </si>
  <si>
    <t>Ürün #239</t>
  </si>
  <si>
    <t>Ürün #240</t>
  </si>
  <si>
    <t>Ürün #241</t>
  </si>
  <si>
    <t>Ürün #242</t>
  </si>
  <si>
    <t>Ürün #243</t>
  </si>
  <si>
    <t>Ürün #244</t>
  </si>
  <si>
    <t>Ürün #245</t>
  </si>
  <si>
    <t>Ürün #246</t>
  </si>
  <si>
    <t>Ürün #247</t>
  </si>
  <si>
    <t>Ürün #248</t>
  </si>
  <si>
    <t>Ürün #249</t>
  </si>
  <si>
    <t>Ürün #250</t>
  </si>
  <si>
    <t>Ürün #251</t>
  </si>
  <si>
    <t>Ürün #252</t>
  </si>
  <si>
    <t>Ürün #253</t>
  </si>
  <si>
    <t>Ürün #254</t>
  </si>
  <si>
    <t>Ürün #255</t>
  </si>
  <si>
    <t>Ürün #256</t>
  </si>
  <si>
    <t>Ürün #257</t>
  </si>
  <si>
    <t>Ürün #258</t>
  </si>
  <si>
    <t>Ürün #259</t>
  </si>
  <si>
    <t>Ürün #260</t>
  </si>
  <si>
    <t>Ürün #261</t>
  </si>
  <si>
    <t>Ürün #262</t>
  </si>
  <si>
    <t>Ürün #263</t>
  </si>
  <si>
    <t>Ürün #264</t>
  </si>
  <si>
    <t>Ürün #265</t>
  </si>
  <si>
    <t>Ürün #266</t>
  </si>
  <si>
    <t>Ürün #267</t>
  </si>
  <si>
    <t>Ürün #268</t>
  </si>
  <si>
    <t>Ürün #269</t>
  </si>
  <si>
    <t>Ürün #270</t>
  </si>
  <si>
    <t>Ürün #271</t>
  </si>
  <si>
    <t>Ürün #272</t>
  </si>
  <si>
    <t>Ürün #273</t>
  </si>
  <si>
    <t>Ürün #274</t>
  </si>
  <si>
    <t>Ürün #275</t>
  </si>
  <si>
    <t>Ürün #276</t>
  </si>
  <si>
    <t>Ürün #277</t>
  </si>
  <si>
    <t>Ürün #278</t>
  </si>
  <si>
    <t>Ürün #279</t>
  </si>
  <si>
    <t>Ürün #280</t>
  </si>
  <si>
    <t>Ürün #281</t>
  </si>
  <si>
    <t>Ürün #282</t>
  </si>
  <si>
    <t>Ürün #283</t>
  </si>
  <si>
    <t>Ürün #284</t>
  </si>
  <si>
    <t>Ürün #285</t>
  </si>
  <si>
    <t>Ürün #286</t>
  </si>
  <si>
    <t>Ürün #287</t>
  </si>
  <si>
    <t>Ürün #288</t>
  </si>
  <si>
    <t>Ürün #289</t>
  </si>
  <si>
    <t>Ürün #290</t>
  </si>
  <si>
    <t>Ürün #291</t>
  </si>
  <si>
    <t>Ürün #292</t>
  </si>
  <si>
    <t>Ürün #293</t>
  </si>
  <si>
    <t>Ürün #294</t>
  </si>
  <si>
    <t>Ürün #295</t>
  </si>
  <si>
    <t>Ürün #296</t>
  </si>
  <si>
    <t>Ürün #297</t>
  </si>
  <si>
    <t>Ürün #298</t>
  </si>
  <si>
    <t>Ürün #299</t>
  </si>
  <si>
    <t>Ürün #300</t>
  </si>
  <si>
    <t>Ürün #301</t>
  </si>
  <si>
    <t>Ürün #302</t>
  </si>
  <si>
    <t>Ürün #303</t>
  </si>
  <si>
    <t>Ürün #304</t>
  </si>
  <si>
    <t>Ürün #305</t>
  </si>
  <si>
    <t>Ürün #306</t>
  </si>
  <si>
    <t>Ürün #307</t>
  </si>
  <si>
    <t>Ürün #308</t>
  </si>
  <si>
    <t>Ürün #309</t>
  </si>
  <si>
    <t>Ürün #310</t>
  </si>
  <si>
    <t>Ürün #311</t>
  </si>
  <si>
    <t>Ürün #312</t>
  </si>
  <si>
    <t>Ürün #313</t>
  </si>
  <si>
    <t>Ürün #314</t>
  </si>
  <si>
    <t>Ürün #315</t>
  </si>
  <si>
    <t>Ürün #316</t>
  </si>
  <si>
    <t>Ürün #317</t>
  </si>
  <si>
    <t>Ürün #318</t>
  </si>
  <si>
    <t>Ürün #319</t>
  </si>
  <si>
    <t>Ürün #320</t>
  </si>
  <si>
    <t>Ürün #321</t>
  </si>
  <si>
    <t>Fatura adeti</t>
  </si>
  <si>
    <t>Ürün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</si>
</sst>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6" borderId="0" xfId="0" applyFill="1"/>
    <xf numFmtId="0" fontId="4" fillId="0" borderId="0" xfId="0" applyFont="1"/>
    <xf numFmtId="0" fontId="0" fillId="0" borderId="0" xfId="0" pivotButton="1"/>
    <xf numFmtId="49" fontId="0" fillId="0" borderId="0" xfId="0" applyNumberFormat="1" applyAlignment="1">
      <alignment horizontal="center"/>
    </xf>
    <xf numFmtId="0" fontId="0" fillId="6" borderId="3" xfId="0" applyFill="1" applyBorder="1"/>
    <xf numFmtId="0" fontId="0" fillId="6" borderId="2" xfId="0" applyFill="1" applyBorder="1"/>
    <xf numFmtId="0" fontId="0" fillId="6" borderId="1" xfId="0" applyFill="1" applyBorder="1"/>
    <xf numFmtId="16" fontId="0" fillId="0" borderId="0" xfId="0" applyNumberFormat="1"/>
    <xf numFmtId="0" fontId="5" fillId="0" borderId="0" xfId="0" applyFont="1"/>
    <xf numFmtId="0" fontId="0" fillId="0" borderId="4" xfId="0" applyBorder="1"/>
    <xf numFmtId="0" fontId="0" fillId="2" borderId="4" xfId="0" applyFill="1" applyBorder="1"/>
    <xf numFmtId="0" fontId="0" fillId="0" borderId="0" xfId="0" applyAlignment="1">
      <alignment horizontal="right"/>
    </xf>
    <xf numFmtId="0" fontId="0" fillId="2" borderId="2" xfId="0" applyFill="1" applyBorder="1"/>
    <xf numFmtId="0" fontId="0" fillId="7" borderId="0" xfId="0" applyFill="1"/>
    <xf numFmtId="0" fontId="0" fillId="0" borderId="0" xfId="0" applyAlignment="1">
      <alignment horizontal="center"/>
    </xf>
    <xf numFmtId="0" fontId="0" fillId="8" borderId="5" xfId="0" applyFill="1" applyBorder="1"/>
    <xf numFmtId="0" fontId="0" fillId="8" borderId="6" xfId="0" applyFill="1" applyBorder="1"/>
    <xf numFmtId="0" fontId="0" fillId="0" borderId="6" xfId="0" applyBorder="1"/>
    <xf numFmtId="164" fontId="0" fillId="8" borderId="6" xfId="0" applyNumberFormat="1" applyFill="1" applyBorder="1"/>
    <xf numFmtId="164" fontId="0" fillId="0" borderId="6" xfId="0" applyNumberFormat="1" applyBorder="1"/>
    <xf numFmtId="0" fontId="6" fillId="9" borderId="0" xfId="0" applyFont="1" applyFill="1"/>
    <xf numFmtId="164" fontId="6" fillId="9" borderId="0" xfId="0" applyNumberFormat="1" applyFont="1" applyFill="1"/>
    <xf numFmtId="0" fontId="6" fillId="9" borderId="7" xfId="0" applyFont="1" applyFill="1" applyBorder="1"/>
    <xf numFmtId="0" fontId="6" fillId="9" borderId="8" xfId="0" applyFont="1" applyFill="1" applyBorder="1"/>
    <xf numFmtId="164" fontId="0" fillId="8" borderId="5" xfId="0" applyNumberFormat="1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₺&quot;#,##0.0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₺&quot;#,##0.0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&quot;₺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104775</xdr:rowOff>
    </xdr:from>
    <xdr:to>
      <xdr:col>9</xdr:col>
      <xdr:colOff>38100</xdr:colOff>
      <xdr:row>78</xdr:row>
      <xdr:rowOff>95250</xdr:rowOff>
    </xdr:to>
    <xdr:grpSp>
      <xdr:nvGrpSpPr>
        <xdr:cNvPr id="41" name="Grup 40">
          <a:extLst>
            <a:ext uri="{FF2B5EF4-FFF2-40B4-BE49-F238E27FC236}">
              <a16:creationId xmlns:a16="http://schemas.microsoft.com/office/drawing/2014/main" id="{0134F329-0967-B7AB-0E27-9B9583DC6B77}"/>
            </a:ext>
          </a:extLst>
        </xdr:cNvPr>
        <xdr:cNvGrpSpPr/>
      </xdr:nvGrpSpPr>
      <xdr:grpSpPr>
        <a:xfrm>
          <a:off x="2543175" y="485775"/>
          <a:ext cx="3086100" cy="14468475"/>
          <a:chOff x="2505075" y="485775"/>
          <a:chExt cx="3086100" cy="14468475"/>
        </a:xfrm>
      </xdr:grpSpPr>
      <xdr:cxnSp macro="">
        <xdr:nvCxnSpPr>
          <xdr:cNvPr id="3" name="Düz Ok Bağlayıcısı 2">
            <a:extLst>
              <a:ext uri="{FF2B5EF4-FFF2-40B4-BE49-F238E27FC236}">
                <a16:creationId xmlns:a16="http://schemas.microsoft.com/office/drawing/2014/main" id="{FEA9E304-49C9-4E56-9ECD-79F464A799A7}"/>
              </a:ext>
            </a:extLst>
          </xdr:cNvPr>
          <xdr:cNvCxnSpPr/>
        </xdr:nvCxnSpPr>
        <xdr:spPr>
          <a:xfrm flipH="1">
            <a:off x="2590800" y="485775"/>
            <a:ext cx="2876550" cy="752475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Düz Ok Bağlayıcısı 3">
            <a:extLst>
              <a:ext uri="{FF2B5EF4-FFF2-40B4-BE49-F238E27FC236}">
                <a16:creationId xmlns:a16="http://schemas.microsoft.com/office/drawing/2014/main" id="{4B9BB9B1-6E35-E20C-7092-3FCBEFA76D68}"/>
              </a:ext>
            </a:extLst>
          </xdr:cNvPr>
          <xdr:cNvCxnSpPr/>
        </xdr:nvCxnSpPr>
        <xdr:spPr>
          <a:xfrm flipH="1">
            <a:off x="2590800" y="676275"/>
            <a:ext cx="2914650" cy="116205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Düz Ok Bağlayıcısı 5">
            <a:extLst>
              <a:ext uri="{FF2B5EF4-FFF2-40B4-BE49-F238E27FC236}">
                <a16:creationId xmlns:a16="http://schemas.microsoft.com/office/drawing/2014/main" id="{5847580F-5778-7681-F580-302F238708D4}"/>
              </a:ext>
            </a:extLst>
          </xdr:cNvPr>
          <xdr:cNvCxnSpPr/>
        </xdr:nvCxnSpPr>
        <xdr:spPr>
          <a:xfrm flipH="1">
            <a:off x="2552700" y="885825"/>
            <a:ext cx="2933700" cy="1514475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Düz Ok Bağlayıcısı 7">
            <a:extLst>
              <a:ext uri="{FF2B5EF4-FFF2-40B4-BE49-F238E27FC236}">
                <a16:creationId xmlns:a16="http://schemas.microsoft.com/office/drawing/2014/main" id="{31B8C80A-C1F9-81AA-1DF3-33811E4B395E}"/>
              </a:ext>
            </a:extLst>
          </xdr:cNvPr>
          <xdr:cNvCxnSpPr/>
        </xdr:nvCxnSpPr>
        <xdr:spPr>
          <a:xfrm flipH="1">
            <a:off x="2552700" y="1057275"/>
            <a:ext cx="2952750" cy="2276475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Düz Ok Bağlayıcısı 9">
            <a:extLst>
              <a:ext uri="{FF2B5EF4-FFF2-40B4-BE49-F238E27FC236}">
                <a16:creationId xmlns:a16="http://schemas.microsoft.com/office/drawing/2014/main" id="{F304355B-DF85-68FC-DBE9-0924FD4EEDFB}"/>
              </a:ext>
            </a:extLst>
          </xdr:cNvPr>
          <xdr:cNvCxnSpPr/>
        </xdr:nvCxnSpPr>
        <xdr:spPr>
          <a:xfrm flipH="1">
            <a:off x="2524125" y="1238250"/>
            <a:ext cx="2981325" cy="421005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Düz Ok Bağlayıcısı 11">
            <a:extLst>
              <a:ext uri="{FF2B5EF4-FFF2-40B4-BE49-F238E27FC236}">
                <a16:creationId xmlns:a16="http://schemas.microsoft.com/office/drawing/2014/main" id="{D3D3B9AE-1474-52DC-DD5C-E405C9A20BD8}"/>
              </a:ext>
            </a:extLst>
          </xdr:cNvPr>
          <xdr:cNvCxnSpPr/>
        </xdr:nvCxnSpPr>
        <xdr:spPr>
          <a:xfrm flipH="1">
            <a:off x="2600325" y="1466850"/>
            <a:ext cx="2943225" cy="737235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Düz Ok Bağlayıcısı 13">
            <a:extLst>
              <a:ext uri="{FF2B5EF4-FFF2-40B4-BE49-F238E27FC236}">
                <a16:creationId xmlns:a16="http://schemas.microsoft.com/office/drawing/2014/main" id="{3D18C2BC-6E7E-578A-948B-0F02DB2F5EED}"/>
              </a:ext>
            </a:extLst>
          </xdr:cNvPr>
          <xdr:cNvCxnSpPr/>
        </xdr:nvCxnSpPr>
        <xdr:spPr>
          <a:xfrm flipH="1">
            <a:off x="2552700" y="1800225"/>
            <a:ext cx="3009900" cy="11210925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Düz Ok Bağlayıcısı 16">
            <a:extLst>
              <a:ext uri="{FF2B5EF4-FFF2-40B4-BE49-F238E27FC236}">
                <a16:creationId xmlns:a16="http://schemas.microsoft.com/office/drawing/2014/main" id="{F170B23A-C65F-20FD-81C2-DE4B5E4B760D}"/>
              </a:ext>
            </a:extLst>
          </xdr:cNvPr>
          <xdr:cNvCxnSpPr/>
        </xdr:nvCxnSpPr>
        <xdr:spPr>
          <a:xfrm flipH="1">
            <a:off x="2590800" y="2057400"/>
            <a:ext cx="2990850" cy="11268075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Düz Ok Bağlayıcısı 18">
            <a:extLst>
              <a:ext uri="{FF2B5EF4-FFF2-40B4-BE49-F238E27FC236}">
                <a16:creationId xmlns:a16="http://schemas.microsoft.com/office/drawing/2014/main" id="{95B83327-F48A-2B24-33B0-434CBF2B1A17}"/>
              </a:ext>
            </a:extLst>
          </xdr:cNvPr>
          <xdr:cNvCxnSpPr/>
        </xdr:nvCxnSpPr>
        <xdr:spPr>
          <a:xfrm flipH="1">
            <a:off x="2533650" y="2266950"/>
            <a:ext cx="3057525" cy="1158240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Düz Ok Bağlayıcısı 20">
            <a:extLst>
              <a:ext uri="{FF2B5EF4-FFF2-40B4-BE49-F238E27FC236}">
                <a16:creationId xmlns:a16="http://schemas.microsoft.com/office/drawing/2014/main" id="{8556D011-9C47-9618-0B91-05E77D091A67}"/>
              </a:ext>
            </a:extLst>
          </xdr:cNvPr>
          <xdr:cNvCxnSpPr/>
        </xdr:nvCxnSpPr>
        <xdr:spPr>
          <a:xfrm flipH="1">
            <a:off x="2562225" y="3381375"/>
            <a:ext cx="2952750" cy="607695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Düz Ok Bağlayıcısı 23">
            <a:extLst>
              <a:ext uri="{FF2B5EF4-FFF2-40B4-BE49-F238E27FC236}">
                <a16:creationId xmlns:a16="http://schemas.microsoft.com/office/drawing/2014/main" id="{9432FB52-1DAE-92C5-A7F5-3B70F717A53E}"/>
              </a:ext>
            </a:extLst>
          </xdr:cNvPr>
          <xdr:cNvCxnSpPr/>
        </xdr:nvCxnSpPr>
        <xdr:spPr>
          <a:xfrm flipH="1">
            <a:off x="2562225" y="3695700"/>
            <a:ext cx="2971800" cy="2333625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Düz Ok Bağlayıcısı 25">
            <a:extLst>
              <a:ext uri="{FF2B5EF4-FFF2-40B4-BE49-F238E27FC236}">
                <a16:creationId xmlns:a16="http://schemas.microsoft.com/office/drawing/2014/main" id="{F77702E1-042C-4E9A-FBB3-5450FA1C1578}"/>
              </a:ext>
            </a:extLst>
          </xdr:cNvPr>
          <xdr:cNvCxnSpPr/>
        </xdr:nvCxnSpPr>
        <xdr:spPr>
          <a:xfrm flipH="1">
            <a:off x="2571750" y="4267200"/>
            <a:ext cx="3000375" cy="234315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Düz Ok Bağlayıcısı 27">
            <a:extLst>
              <a:ext uri="{FF2B5EF4-FFF2-40B4-BE49-F238E27FC236}">
                <a16:creationId xmlns:a16="http://schemas.microsoft.com/office/drawing/2014/main" id="{99607995-219B-F62C-D08E-7723A37EECCF}"/>
              </a:ext>
            </a:extLst>
          </xdr:cNvPr>
          <xdr:cNvCxnSpPr/>
        </xdr:nvCxnSpPr>
        <xdr:spPr>
          <a:xfrm flipH="1">
            <a:off x="2505075" y="4476750"/>
            <a:ext cx="3009900" cy="1047750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Düz Ok Bağlayıcısı 29">
            <a:extLst>
              <a:ext uri="{FF2B5EF4-FFF2-40B4-BE49-F238E27FC236}">
                <a16:creationId xmlns:a16="http://schemas.microsoft.com/office/drawing/2014/main" id="{04528E45-3DB5-4F1B-D26D-512FC2413A94}"/>
              </a:ext>
            </a:extLst>
          </xdr:cNvPr>
          <xdr:cNvCxnSpPr/>
        </xdr:nvCxnSpPr>
        <xdr:spPr>
          <a:xfrm flipH="1">
            <a:off x="2514600" y="3895725"/>
            <a:ext cx="2952750" cy="1049655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Düz Ok Bağlayıcısı 31">
            <a:extLst>
              <a:ext uri="{FF2B5EF4-FFF2-40B4-BE49-F238E27FC236}">
                <a16:creationId xmlns:a16="http://schemas.microsoft.com/office/drawing/2014/main" id="{46CA7EF3-DBA0-5EF7-A04E-906DBBD49FB2}"/>
              </a:ext>
            </a:extLst>
          </xdr:cNvPr>
          <xdr:cNvCxnSpPr/>
        </xdr:nvCxnSpPr>
        <xdr:spPr>
          <a:xfrm flipH="1">
            <a:off x="2552700" y="2781300"/>
            <a:ext cx="3019425" cy="1068705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Düz Ok Bağlayıcısı 33">
            <a:extLst>
              <a:ext uri="{FF2B5EF4-FFF2-40B4-BE49-F238E27FC236}">
                <a16:creationId xmlns:a16="http://schemas.microsoft.com/office/drawing/2014/main" id="{02EF55CA-6792-23E1-A913-6564CED3E4DB}"/>
              </a:ext>
            </a:extLst>
          </xdr:cNvPr>
          <xdr:cNvCxnSpPr/>
        </xdr:nvCxnSpPr>
        <xdr:spPr>
          <a:xfrm flipH="1" flipV="1">
            <a:off x="2524125" y="3152775"/>
            <a:ext cx="3019425" cy="409575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Düz Ok Bağlayıcısı 35">
            <a:extLst>
              <a:ext uri="{FF2B5EF4-FFF2-40B4-BE49-F238E27FC236}">
                <a16:creationId xmlns:a16="http://schemas.microsoft.com/office/drawing/2014/main" id="{C387F4A2-89E1-3C9B-111D-3886261F8090}"/>
              </a:ext>
            </a:extLst>
          </xdr:cNvPr>
          <xdr:cNvCxnSpPr/>
        </xdr:nvCxnSpPr>
        <xdr:spPr>
          <a:xfrm flipH="1" flipV="1">
            <a:off x="2590800" y="2047875"/>
            <a:ext cx="2971800" cy="110490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Düz Ok Bağlayıcısı 38">
            <a:extLst>
              <a:ext uri="{FF2B5EF4-FFF2-40B4-BE49-F238E27FC236}">
                <a16:creationId xmlns:a16="http://schemas.microsoft.com/office/drawing/2014/main" id="{6888E7D3-386E-5455-0C8A-B1CF532270D4}"/>
              </a:ext>
            </a:extLst>
          </xdr:cNvPr>
          <xdr:cNvCxnSpPr/>
        </xdr:nvCxnSpPr>
        <xdr:spPr>
          <a:xfrm flipH="1" flipV="1">
            <a:off x="2581275" y="704850"/>
            <a:ext cx="2981325" cy="224790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516139</xdr:colOff>
      <xdr:row>11</xdr:row>
      <xdr:rowOff>116195</xdr:rowOff>
    </xdr:from>
    <xdr:to>
      <xdr:col>8</xdr:col>
      <xdr:colOff>1479</xdr:colOff>
      <xdr:row>13</xdr:row>
      <xdr:rowOff>20945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9486437E-3853-CE35-43CA-AAB751E0BB93}"/>
            </a:ext>
          </a:extLst>
        </xdr:cNvPr>
        <xdr:cNvSpPr txBox="1"/>
      </xdr:nvSpPr>
      <xdr:spPr>
        <a:xfrm rot="19704729">
          <a:off x="4659514" y="2221220"/>
          <a:ext cx="112364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>
              <a:solidFill>
                <a:srgbClr val="FF0000"/>
              </a:solidFill>
            </a:rPr>
            <a:t>Ortak sütun</a:t>
          </a:r>
        </a:p>
      </xdr:txBody>
    </xdr:sp>
    <xdr:clientData/>
  </xdr:twoCellAnchor>
  <xdr:twoCellAnchor>
    <xdr:from>
      <xdr:col>0</xdr:col>
      <xdr:colOff>504826</xdr:colOff>
      <xdr:row>14</xdr:row>
      <xdr:rowOff>85726</xdr:rowOff>
    </xdr:from>
    <xdr:to>
      <xdr:col>1</xdr:col>
      <xdr:colOff>1057276</xdr:colOff>
      <xdr:row>15</xdr:row>
      <xdr:rowOff>180976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CEE85CB-15AA-DFCD-3EE5-30F2EA334F74}"/>
            </a:ext>
          </a:extLst>
        </xdr:cNvPr>
        <xdr:cNvSpPr txBox="1"/>
      </xdr:nvSpPr>
      <xdr:spPr>
        <a:xfrm rot="19704729">
          <a:off x="504826" y="2762251"/>
          <a:ext cx="11620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>
              <a:solidFill>
                <a:srgbClr val="FF0000"/>
              </a:solidFill>
            </a:rPr>
            <a:t>Ortak sütun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9</xdr:row>
      <xdr:rowOff>152400</xdr:rowOff>
    </xdr:from>
    <xdr:to>
      <xdr:col>9</xdr:col>
      <xdr:colOff>85725</xdr:colOff>
      <xdr:row>11</xdr:row>
      <xdr:rowOff>38100</xdr:rowOff>
    </xdr:to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83E82941-2FFB-0D89-F911-BEA0E556344C}"/>
            </a:ext>
          </a:extLst>
        </xdr:cNvPr>
        <xdr:cNvSpPr/>
      </xdr:nvSpPr>
      <xdr:spPr>
        <a:xfrm>
          <a:off x="581025" y="1866900"/>
          <a:ext cx="5638800" cy="266700"/>
        </a:xfrm>
        <a:prstGeom prst="rect">
          <a:avLst/>
        </a:prstGeom>
        <a:noFill/>
        <a:ln w="44450">
          <a:solidFill>
            <a:schemeClr val="accent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7</xdr:col>
      <xdr:colOff>38100</xdr:colOff>
      <xdr:row>19</xdr:row>
      <xdr:rowOff>47625</xdr:rowOff>
    </xdr:to>
    <xdr:sp macro="" textlink="">
      <xdr:nvSpPr>
        <xdr:cNvPr id="3" name="Dikdörtgen 2">
          <a:extLst>
            <a:ext uri="{FF2B5EF4-FFF2-40B4-BE49-F238E27FC236}">
              <a16:creationId xmlns:a16="http://schemas.microsoft.com/office/drawing/2014/main" id="{3A647B52-9A04-27F4-58A5-C3AA7D329A22}"/>
            </a:ext>
          </a:extLst>
        </xdr:cNvPr>
        <xdr:cNvSpPr/>
      </xdr:nvSpPr>
      <xdr:spPr>
        <a:xfrm>
          <a:off x="3952875" y="390525"/>
          <a:ext cx="485775" cy="3276600"/>
        </a:xfrm>
        <a:prstGeom prst="rect">
          <a:avLst/>
        </a:prstGeom>
        <a:noFill/>
        <a:ln w="44450">
          <a:solidFill>
            <a:schemeClr val="accent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m&#252;fredat-138-27%2004%2022\+teknik-36\excel-10\d&#252;&#351;eyara%2097%20versiyon.xls" TargetMode="External"/><Relationship Id="rId1" Type="http://schemas.openxmlformats.org/officeDocument/2006/relationships/externalLinkPath" Target="file:///F:\m&#252;fredat-138-27%2004%2022\+teknik-36\excel-10\d&#252;&#351;eyara%2097%20versiy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yfa1"/>
    </sheetNames>
    <sheetDataSet>
      <sheetData sheetId="0">
        <row r="2">
          <cell r="B2" t="str">
            <v>Müşteri talebi - 1</v>
          </cell>
        </row>
        <row r="3">
          <cell r="B3" t="str">
            <v>Ürün kodu</v>
          </cell>
          <cell r="C3" t="str">
            <v>Sipariş</v>
          </cell>
        </row>
        <row r="4">
          <cell r="B4" t="str">
            <v>Ürün #5</v>
          </cell>
          <cell r="C4">
            <v>24</v>
          </cell>
        </row>
        <row r="5">
          <cell r="B5" t="str">
            <v>Ürün #8</v>
          </cell>
          <cell r="C5">
            <v>48</v>
          </cell>
        </row>
        <row r="6">
          <cell r="B6" t="str">
            <v>Ürün #11</v>
          </cell>
          <cell r="C6">
            <v>60</v>
          </cell>
        </row>
        <row r="7">
          <cell r="B7" t="str">
            <v>Ürün #4</v>
          </cell>
          <cell r="C7">
            <v>90</v>
          </cell>
        </row>
        <row r="8">
          <cell r="B8" t="str">
            <v>Ürün #27</v>
          </cell>
          <cell r="C8">
            <v>240</v>
          </cell>
        </row>
        <row r="9">
          <cell r="B9" t="str">
            <v>Ürün #45</v>
          </cell>
          <cell r="C9">
            <v>54</v>
          </cell>
        </row>
        <row r="10">
          <cell r="B10" t="str">
            <v>Ürün #65</v>
          </cell>
          <cell r="C10">
            <v>36</v>
          </cell>
        </row>
        <row r="11">
          <cell r="B11" t="str">
            <v>Ürün #67</v>
          </cell>
          <cell r="C11">
            <v>12</v>
          </cell>
        </row>
        <row r="12">
          <cell r="B12" t="str">
            <v>Ürün #68</v>
          </cell>
          <cell r="C12">
            <v>12</v>
          </cell>
        </row>
        <row r="13">
          <cell r="B13" t="str">
            <v>Ürün #71</v>
          </cell>
          <cell r="C13">
            <v>60</v>
          </cell>
        </row>
        <row r="14">
          <cell r="B14" t="str">
            <v>Ürün #72</v>
          </cell>
          <cell r="C14">
            <v>96</v>
          </cell>
        </row>
        <row r="15">
          <cell r="B15" t="str">
            <v>Ürün #73</v>
          </cell>
          <cell r="C15">
            <v>120</v>
          </cell>
        </row>
        <row r="16">
          <cell r="B16" t="str">
            <v>Ürün #69</v>
          </cell>
          <cell r="C16">
            <v>30</v>
          </cell>
        </row>
        <row r="17">
          <cell r="B17" t="str">
            <v>Ürün #2</v>
          </cell>
          <cell r="C17">
            <v>78</v>
          </cell>
        </row>
        <row r="18">
          <cell r="B18" t="str">
            <v>Ürün #9</v>
          </cell>
          <cell r="C18">
            <v>84</v>
          </cell>
        </row>
        <row r="19">
          <cell r="B19" t="str">
            <v>Ürün #48</v>
          </cell>
          <cell r="C19">
            <v>96</v>
          </cell>
        </row>
        <row r="20">
          <cell r="B20" t="str">
            <v>Ürün #15</v>
          </cell>
          <cell r="C20">
            <v>72</v>
          </cell>
        </row>
        <row r="21">
          <cell r="B21" t="str">
            <v>Ürün #30</v>
          </cell>
          <cell r="C21">
            <v>72</v>
          </cell>
        </row>
        <row r="22">
          <cell r="B22" t="str">
            <v>Ürün #74</v>
          </cell>
          <cell r="C22">
            <v>63</v>
          </cell>
        </row>
        <row r="23">
          <cell r="B23" t="str">
            <v>Ürün #66</v>
          </cell>
          <cell r="C23">
            <v>24</v>
          </cell>
        </row>
        <row r="24">
          <cell r="B24" t="str">
            <v>Ürün #33</v>
          </cell>
          <cell r="C24">
            <v>60</v>
          </cell>
        </row>
        <row r="25">
          <cell r="B25" t="str">
            <v>Ürün #77</v>
          </cell>
          <cell r="C25">
            <v>90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5334.950862731479" createdVersion="8" refreshedVersion="8" minRefreshableVersion="3" recordCount="81" xr:uid="{7A5B1609-E3B8-4750-81E3-02A01E38E06E}">
  <cacheSource type="worksheet">
    <worksheetSource ref="A2:C83" sheet="6-özet tablo"/>
  </cacheSource>
  <cacheFields count="3">
    <cacheField name="Ürün kodu" numFmtId="0">
      <sharedItems count="80">
        <s v="Ürün #1"/>
        <s v="Ürün #2"/>
        <s v="Ürün #3"/>
        <s v="Ürün #4"/>
        <s v="Ürün #5"/>
        <s v="Ürün #6"/>
        <s v="Ürün #7"/>
        <s v="Ürün #8"/>
        <s v="Ürün #9"/>
        <s v="Ürün #10"/>
        <s v="Ürün #11"/>
        <s v="Ürün #12"/>
        <s v="Ürün #13"/>
        <s v="Ürün #14"/>
        <s v="Ürün #15"/>
        <s v="Ürün #16"/>
        <s v="Ürün #17"/>
        <s v="Ürün #18"/>
        <s v="Ürün #19"/>
        <s v="Ürün #20"/>
        <s v="Ürün #21"/>
        <s v="Ürün #22"/>
        <s v="Ürün #23"/>
        <s v="Ürün #24"/>
        <s v="Ürün #25"/>
        <s v="Ürün #26"/>
        <s v="Ürün #27"/>
        <s v="Ürün #28"/>
        <s v="Ürün #29"/>
        <s v="Ürün #30"/>
        <s v="Ürün #31"/>
        <s v="Ürün #32"/>
        <s v="Ürün #33"/>
        <s v="Ürün #34"/>
        <s v="Ürün #35"/>
        <s v="Ürün #36"/>
        <s v="Ürün #37"/>
        <s v="Ürün #38"/>
        <s v="Ürün #39"/>
        <s v="Ürün #40"/>
        <s v="Ürün #41"/>
        <s v="Ürün #42"/>
        <s v="Ürün #43"/>
        <s v="Ürün #44"/>
        <s v="Ürün #45"/>
        <s v="Ürün #46"/>
        <s v="Ürün #47"/>
        <s v="Ürün #48"/>
        <s v="Ürün #49"/>
        <s v="Ürün #50"/>
        <s v="Ürün #51"/>
        <s v="Ürün #52"/>
        <s v="Ürün #53"/>
        <s v="Ürün #54"/>
        <s v="Ürün #55"/>
        <s v="Ürün #56"/>
        <s v="Ürün #57"/>
        <s v="Ürün #58"/>
        <s v="Ürün #59"/>
        <s v="Ürün #60"/>
        <s v="Ürün #61"/>
        <s v="Ürün #62"/>
        <s v="Ürün #63"/>
        <s v="Ürün #64"/>
        <s v="Ürün #65"/>
        <s v="Ürün #66"/>
        <s v="Ürün #67"/>
        <s v="Ürün #68"/>
        <s v="Ürün #69"/>
        <s v="Ürün #70"/>
        <s v="Ürün #71"/>
        <s v="Ürün #72"/>
        <s v="Ürün #73"/>
        <s v="Ürün #74"/>
        <s v="Ürün #75"/>
        <s v="Ürün #76"/>
        <s v="Ürün #77"/>
        <s v="Ürün #78"/>
        <s v="Ürün #79"/>
        <s v="Ürün #80"/>
      </sharedItems>
    </cacheField>
    <cacheField name="Fiyatı" numFmtId="164">
      <sharedItems containsSemiMixedTypes="0" containsString="0" containsNumber="1" minValue="1.1499999999999999" maxValue="10.499999999999993" count="73">
        <n v="1.1499999999999999"/>
        <n v="2.35"/>
        <n v="6.5"/>
        <n v="7.5"/>
        <n v="7"/>
        <n v="3.4"/>
        <n v="2.6"/>
        <n v="8.5"/>
        <n v="1.3499999999999999"/>
        <n v="2.5500000000000003"/>
        <n v="6.7"/>
        <n v="7.7"/>
        <n v="3.6"/>
        <n v="2.8000000000000003"/>
        <n v="8.6999999999999993"/>
        <n v="1.5499999999999998"/>
        <n v="2.7500000000000004"/>
        <n v="6.9"/>
        <n v="7.9"/>
        <n v="3.8000000000000003"/>
        <n v="3.0000000000000004"/>
        <n v="8.8999999999999986"/>
        <n v="1.7499999999999998"/>
        <n v="2.9500000000000006"/>
        <n v="7.1000000000000005"/>
        <n v="8.1"/>
        <n v="4"/>
        <n v="3.2000000000000006"/>
        <n v="9.0999999999999979"/>
        <n v="1.9499999999999997"/>
        <n v="3.1500000000000008"/>
        <n v="7.3000000000000007"/>
        <n v="8.2999999999999989"/>
        <n v="4.2"/>
        <n v="3.4000000000000008"/>
        <n v="9.2999999999999972"/>
        <n v="2.15"/>
        <n v="3.350000000000001"/>
        <n v="7.5000000000000009"/>
        <n v="8.4999999999999982"/>
        <n v="4.4000000000000004"/>
        <n v="3.600000000000001"/>
        <n v="9.4999999999999964"/>
        <n v="3.5500000000000012"/>
        <n v="7.7000000000000011"/>
        <n v="8.6999999999999975"/>
        <n v="4.6000000000000005"/>
        <n v="3.8000000000000012"/>
        <n v="9.6999999999999957"/>
        <n v="3.7500000000000013"/>
        <n v="7.9000000000000012"/>
        <n v="8.8999999999999968"/>
        <n v="4.8000000000000007"/>
        <n v="4.0000000000000009"/>
        <n v="9.899999999999995"/>
        <n v="3.9500000000000015"/>
        <n v="8.1000000000000014"/>
        <n v="9.0999999999999961"/>
        <n v="5.0000000000000009"/>
        <n v="4.2000000000000011"/>
        <n v="10.099999999999994"/>
        <n v="4.1500000000000012"/>
        <n v="8.3000000000000007"/>
        <n v="9.2999999999999954"/>
        <n v="5.2000000000000011"/>
        <n v="4.4000000000000012"/>
        <n v="10.299999999999994"/>
        <n v="4.3500000000000014"/>
        <n v="9.4999999999999947"/>
        <n v="5.4000000000000012"/>
        <n v="4.6000000000000014"/>
        <n v="10.499999999999993"/>
        <n v="4.5500000000000016"/>
      </sharedItems>
    </cacheField>
    <cacheField name="Stok adeti" numFmtId="0">
      <sharedItems containsSemiMixedTypes="0" containsString="0" containsNumber="1" containsInteger="1" minValue="1" maxValue="6595" count="67">
        <n v="3000"/>
        <n v="2200"/>
        <n v="514"/>
        <n v="654"/>
        <n v="650"/>
        <n v="765"/>
        <n v="23"/>
        <n v="24"/>
        <n v="65"/>
        <n v="698"/>
        <n v="456"/>
        <n v="156"/>
        <n v="789"/>
        <n v="852"/>
        <n v="1"/>
        <n v="15"/>
        <n v="52"/>
        <n v="699"/>
        <n v="6565"/>
        <n v="35"/>
        <n v="48"/>
        <n v="969"/>
        <n v="75"/>
        <n v="565"/>
        <n v="655"/>
        <n v="664"/>
        <n v="8"/>
        <n v="9"/>
        <n v="79"/>
        <n v="85"/>
        <n v="669"/>
        <n v="804"/>
        <n v="867"/>
        <n v="16"/>
        <n v="30"/>
        <n v="67"/>
        <n v="80"/>
        <n v="714"/>
        <n v="6580"/>
        <n v="50"/>
        <n v="63"/>
        <n v="984"/>
        <n v="90"/>
        <n v="580"/>
        <n v="670"/>
        <n v="679"/>
        <n v="94"/>
        <n v="100"/>
        <n v="684"/>
        <n v="819"/>
        <n v="882"/>
        <n v="31"/>
        <n v="45"/>
        <n v="82"/>
        <n v="95"/>
        <n v="729"/>
        <n v="6595"/>
        <n v="78"/>
        <n v="999"/>
        <n v="105"/>
        <n v="595"/>
        <n v="685"/>
        <n v="694"/>
        <n v="38"/>
        <n v="39"/>
        <n v="109"/>
        <n v="1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x v="0"/>
    <x v="0"/>
    <x v="0"/>
  </r>
  <r>
    <x v="1"/>
    <x v="1"/>
    <x v="1"/>
  </r>
  <r>
    <x v="2"/>
    <x v="2"/>
    <x v="2"/>
  </r>
  <r>
    <x v="3"/>
    <x v="3"/>
    <x v="3"/>
  </r>
  <r>
    <x v="3"/>
    <x v="4"/>
    <x v="4"/>
  </r>
  <r>
    <x v="4"/>
    <x v="5"/>
    <x v="5"/>
  </r>
  <r>
    <x v="5"/>
    <x v="6"/>
    <x v="6"/>
  </r>
  <r>
    <x v="6"/>
    <x v="7"/>
    <x v="7"/>
  </r>
  <r>
    <x v="7"/>
    <x v="8"/>
    <x v="8"/>
  </r>
  <r>
    <x v="8"/>
    <x v="9"/>
    <x v="9"/>
  </r>
  <r>
    <x v="9"/>
    <x v="10"/>
    <x v="10"/>
  </r>
  <r>
    <x v="10"/>
    <x v="11"/>
    <x v="11"/>
  </r>
  <r>
    <x v="11"/>
    <x v="12"/>
    <x v="3"/>
  </r>
  <r>
    <x v="12"/>
    <x v="13"/>
    <x v="12"/>
  </r>
  <r>
    <x v="13"/>
    <x v="14"/>
    <x v="13"/>
  </r>
  <r>
    <x v="14"/>
    <x v="15"/>
    <x v="14"/>
  </r>
  <r>
    <x v="15"/>
    <x v="16"/>
    <x v="14"/>
  </r>
  <r>
    <x v="16"/>
    <x v="17"/>
    <x v="15"/>
  </r>
  <r>
    <x v="17"/>
    <x v="18"/>
    <x v="16"/>
  </r>
  <r>
    <x v="18"/>
    <x v="19"/>
    <x v="8"/>
  </r>
  <r>
    <x v="19"/>
    <x v="20"/>
    <x v="17"/>
  </r>
  <r>
    <x v="20"/>
    <x v="21"/>
    <x v="13"/>
  </r>
  <r>
    <x v="21"/>
    <x v="22"/>
    <x v="18"/>
  </r>
  <r>
    <x v="22"/>
    <x v="23"/>
    <x v="16"/>
  </r>
  <r>
    <x v="23"/>
    <x v="24"/>
    <x v="19"/>
  </r>
  <r>
    <x v="24"/>
    <x v="25"/>
    <x v="20"/>
  </r>
  <r>
    <x v="25"/>
    <x v="26"/>
    <x v="21"/>
  </r>
  <r>
    <x v="26"/>
    <x v="27"/>
    <x v="22"/>
  </r>
  <r>
    <x v="27"/>
    <x v="28"/>
    <x v="23"/>
  </r>
  <r>
    <x v="28"/>
    <x v="29"/>
    <x v="24"/>
  </r>
  <r>
    <x v="29"/>
    <x v="30"/>
    <x v="25"/>
  </r>
  <r>
    <x v="30"/>
    <x v="31"/>
    <x v="26"/>
  </r>
  <r>
    <x v="31"/>
    <x v="32"/>
    <x v="27"/>
  </r>
  <r>
    <x v="32"/>
    <x v="33"/>
    <x v="28"/>
  </r>
  <r>
    <x v="33"/>
    <x v="34"/>
    <x v="29"/>
  </r>
  <r>
    <x v="34"/>
    <x v="35"/>
    <x v="30"/>
  </r>
  <r>
    <x v="35"/>
    <x v="36"/>
    <x v="31"/>
  </r>
  <r>
    <x v="36"/>
    <x v="37"/>
    <x v="32"/>
  </r>
  <r>
    <x v="37"/>
    <x v="38"/>
    <x v="33"/>
  </r>
  <r>
    <x v="38"/>
    <x v="39"/>
    <x v="33"/>
  </r>
  <r>
    <x v="39"/>
    <x v="40"/>
    <x v="34"/>
  </r>
  <r>
    <x v="40"/>
    <x v="41"/>
    <x v="35"/>
  </r>
  <r>
    <x v="41"/>
    <x v="42"/>
    <x v="36"/>
  </r>
  <r>
    <x v="42"/>
    <x v="1"/>
    <x v="37"/>
  </r>
  <r>
    <x v="43"/>
    <x v="43"/>
    <x v="32"/>
  </r>
  <r>
    <x v="44"/>
    <x v="44"/>
    <x v="38"/>
  </r>
  <r>
    <x v="45"/>
    <x v="45"/>
    <x v="35"/>
  </r>
  <r>
    <x v="46"/>
    <x v="46"/>
    <x v="39"/>
  </r>
  <r>
    <x v="47"/>
    <x v="47"/>
    <x v="40"/>
  </r>
  <r>
    <x v="48"/>
    <x v="48"/>
    <x v="41"/>
  </r>
  <r>
    <x v="49"/>
    <x v="9"/>
    <x v="42"/>
  </r>
  <r>
    <x v="50"/>
    <x v="49"/>
    <x v="43"/>
  </r>
  <r>
    <x v="51"/>
    <x v="50"/>
    <x v="44"/>
  </r>
  <r>
    <x v="52"/>
    <x v="51"/>
    <x v="45"/>
  </r>
  <r>
    <x v="53"/>
    <x v="52"/>
    <x v="6"/>
  </r>
  <r>
    <x v="54"/>
    <x v="53"/>
    <x v="7"/>
  </r>
  <r>
    <x v="55"/>
    <x v="54"/>
    <x v="46"/>
  </r>
  <r>
    <x v="56"/>
    <x v="16"/>
    <x v="47"/>
  </r>
  <r>
    <x v="57"/>
    <x v="55"/>
    <x v="48"/>
  </r>
  <r>
    <x v="58"/>
    <x v="56"/>
    <x v="49"/>
  </r>
  <r>
    <x v="59"/>
    <x v="57"/>
    <x v="50"/>
  </r>
  <r>
    <x v="60"/>
    <x v="58"/>
    <x v="51"/>
  </r>
  <r>
    <x v="61"/>
    <x v="59"/>
    <x v="51"/>
  </r>
  <r>
    <x v="62"/>
    <x v="60"/>
    <x v="52"/>
  </r>
  <r>
    <x v="63"/>
    <x v="23"/>
    <x v="53"/>
  </r>
  <r>
    <x v="64"/>
    <x v="61"/>
    <x v="54"/>
  </r>
  <r>
    <x v="65"/>
    <x v="62"/>
    <x v="55"/>
  </r>
  <r>
    <x v="66"/>
    <x v="63"/>
    <x v="50"/>
  </r>
  <r>
    <x v="67"/>
    <x v="64"/>
    <x v="56"/>
  </r>
  <r>
    <x v="68"/>
    <x v="65"/>
    <x v="53"/>
  </r>
  <r>
    <x v="69"/>
    <x v="66"/>
    <x v="8"/>
  </r>
  <r>
    <x v="70"/>
    <x v="30"/>
    <x v="57"/>
  </r>
  <r>
    <x v="71"/>
    <x v="67"/>
    <x v="58"/>
  </r>
  <r>
    <x v="72"/>
    <x v="7"/>
    <x v="59"/>
  </r>
  <r>
    <x v="73"/>
    <x v="68"/>
    <x v="60"/>
  </r>
  <r>
    <x v="74"/>
    <x v="69"/>
    <x v="61"/>
  </r>
  <r>
    <x v="75"/>
    <x v="70"/>
    <x v="62"/>
  </r>
  <r>
    <x v="76"/>
    <x v="71"/>
    <x v="63"/>
  </r>
  <r>
    <x v="77"/>
    <x v="37"/>
    <x v="64"/>
  </r>
  <r>
    <x v="78"/>
    <x v="72"/>
    <x v="65"/>
  </r>
  <r>
    <x v="79"/>
    <x v="14"/>
    <x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20F5AA-86B1-4AE5-8A71-A0F5AE6B2DA9}" name="PivotTable1" cacheId="0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compact="0" compactData="0" multipleFieldFilters="0">
  <location ref="E3:G85" firstHeaderRow="1" firstDataRow="1" firstDataCol="3"/>
  <pivotFields count="3">
    <pivotField axis="axisRow" compact="0" outline="0" showAll="0" defaultSubtotal="0">
      <items count="80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"/>
      </items>
    </pivotField>
    <pivotField axis="axisRow" compact="0" numFmtId="164" outline="0" showAll="0" defaultSubtotal="0">
      <items count="73">
        <item x="0"/>
        <item x="8"/>
        <item x="15"/>
        <item x="22"/>
        <item x="29"/>
        <item x="36"/>
        <item x="1"/>
        <item x="9"/>
        <item x="6"/>
        <item x="16"/>
        <item x="13"/>
        <item x="23"/>
        <item x="20"/>
        <item x="30"/>
        <item x="27"/>
        <item x="37"/>
        <item x="5"/>
        <item x="34"/>
        <item x="43"/>
        <item x="12"/>
        <item x="41"/>
        <item x="49"/>
        <item x="19"/>
        <item x="47"/>
        <item x="55"/>
        <item x="26"/>
        <item x="53"/>
        <item x="61"/>
        <item x="33"/>
        <item x="59"/>
        <item x="67"/>
        <item x="40"/>
        <item x="65"/>
        <item x="72"/>
        <item x="46"/>
        <item x="70"/>
        <item x="52"/>
        <item x="58"/>
        <item x="64"/>
        <item x="69"/>
        <item x="2"/>
        <item x="10"/>
        <item x="17"/>
        <item x="4"/>
        <item x="24"/>
        <item x="31"/>
        <item x="3"/>
        <item x="38"/>
        <item x="11"/>
        <item x="44"/>
        <item x="18"/>
        <item x="50"/>
        <item x="25"/>
        <item x="56"/>
        <item x="32"/>
        <item x="62"/>
        <item x="39"/>
        <item x="7"/>
        <item x="45"/>
        <item x="14"/>
        <item x="51"/>
        <item x="21"/>
        <item x="57"/>
        <item x="28"/>
        <item x="63"/>
        <item x="35"/>
        <item x="68"/>
        <item x="42"/>
        <item x="48"/>
        <item x="54"/>
        <item x="60"/>
        <item x="66"/>
        <item x="71"/>
      </items>
    </pivotField>
    <pivotField axis="axisRow" compact="0" outline="0" showAll="0">
      <items count="68">
        <item x="14"/>
        <item x="26"/>
        <item x="27"/>
        <item x="15"/>
        <item x="33"/>
        <item x="6"/>
        <item x="7"/>
        <item x="34"/>
        <item x="51"/>
        <item x="19"/>
        <item x="63"/>
        <item x="64"/>
        <item x="52"/>
        <item x="20"/>
        <item x="39"/>
        <item x="16"/>
        <item x="40"/>
        <item x="8"/>
        <item x="35"/>
        <item x="22"/>
        <item x="57"/>
        <item x="28"/>
        <item x="36"/>
        <item x="53"/>
        <item x="29"/>
        <item x="42"/>
        <item x="46"/>
        <item x="54"/>
        <item x="47"/>
        <item x="59"/>
        <item x="65"/>
        <item x="66"/>
        <item x="11"/>
        <item x="10"/>
        <item x="2"/>
        <item x="23"/>
        <item x="43"/>
        <item x="60"/>
        <item x="4"/>
        <item x="3"/>
        <item x="24"/>
        <item x="25"/>
        <item x="30"/>
        <item x="44"/>
        <item x="45"/>
        <item x="48"/>
        <item x="61"/>
        <item x="62"/>
        <item x="9"/>
        <item x="17"/>
        <item x="37"/>
        <item x="55"/>
        <item x="5"/>
        <item x="12"/>
        <item x="31"/>
        <item x="49"/>
        <item x="13"/>
        <item x="32"/>
        <item x="50"/>
        <item x="21"/>
        <item x="41"/>
        <item x="58"/>
        <item x="1"/>
        <item x="0"/>
        <item x="18"/>
        <item x="38"/>
        <item x="56"/>
        <item t="default"/>
      </items>
    </pivotField>
  </pivotFields>
  <rowFields count="3">
    <field x="0"/>
    <field x="1"/>
    <field x="2"/>
  </rowFields>
  <rowItems count="82">
    <i>
      <x/>
      <x/>
      <x v="63"/>
    </i>
    <i>
      <x v="1"/>
      <x v="41"/>
      <x v="33"/>
    </i>
    <i>
      <x v="2"/>
      <x v="48"/>
      <x v="32"/>
    </i>
    <i>
      <x v="3"/>
      <x v="19"/>
      <x v="39"/>
    </i>
    <i>
      <x v="4"/>
      <x v="10"/>
      <x v="53"/>
    </i>
    <i>
      <x v="5"/>
      <x v="59"/>
      <x v="56"/>
    </i>
    <i>
      <x v="6"/>
      <x v="2"/>
      <x/>
    </i>
    <i>
      <x v="7"/>
      <x v="9"/>
      <x/>
    </i>
    <i>
      <x v="8"/>
      <x v="42"/>
      <x v="3"/>
    </i>
    <i>
      <x v="9"/>
      <x v="50"/>
      <x v="15"/>
    </i>
    <i>
      <x v="10"/>
      <x v="22"/>
      <x v="17"/>
    </i>
    <i>
      <x v="11"/>
      <x v="6"/>
      <x v="62"/>
    </i>
    <i>
      <x v="12"/>
      <x v="12"/>
      <x v="49"/>
    </i>
    <i>
      <x v="13"/>
      <x v="61"/>
      <x v="56"/>
    </i>
    <i>
      <x v="14"/>
      <x v="3"/>
      <x v="64"/>
    </i>
    <i>
      <x v="15"/>
      <x v="11"/>
      <x v="15"/>
    </i>
    <i>
      <x v="16"/>
      <x v="44"/>
      <x v="9"/>
    </i>
    <i>
      <x v="17"/>
      <x v="52"/>
      <x v="13"/>
    </i>
    <i>
      <x v="18"/>
      <x v="25"/>
      <x v="59"/>
    </i>
    <i>
      <x v="19"/>
      <x v="14"/>
      <x v="19"/>
    </i>
    <i>
      <x v="20"/>
      <x v="63"/>
      <x v="35"/>
    </i>
    <i>
      <x v="21"/>
      <x v="4"/>
      <x v="40"/>
    </i>
    <i>
      <x v="22"/>
      <x v="40"/>
      <x v="34"/>
    </i>
    <i>
      <x v="23"/>
      <x v="13"/>
      <x v="41"/>
    </i>
    <i>
      <x v="24"/>
      <x v="45"/>
      <x v="1"/>
    </i>
    <i>
      <x v="25"/>
      <x v="54"/>
      <x v="2"/>
    </i>
    <i>
      <x v="26"/>
      <x v="28"/>
      <x v="21"/>
    </i>
    <i>
      <x v="27"/>
      <x v="17"/>
      <x v="24"/>
    </i>
    <i>
      <x v="28"/>
      <x v="65"/>
      <x v="42"/>
    </i>
    <i>
      <x v="29"/>
      <x v="5"/>
      <x v="54"/>
    </i>
    <i>
      <x v="30"/>
      <x v="15"/>
      <x v="57"/>
    </i>
    <i>
      <x v="31"/>
      <x v="47"/>
      <x v="4"/>
    </i>
    <i>
      <x v="32"/>
      <x v="56"/>
      <x v="4"/>
    </i>
    <i>
      <x v="33"/>
      <x v="43"/>
      <x v="38"/>
    </i>
    <i r="1">
      <x v="46"/>
      <x v="39"/>
    </i>
    <i>
      <x v="34"/>
      <x v="31"/>
      <x v="7"/>
    </i>
    <i>
      <x v="35"/>
      <x v="20"/>
      <x v="18"/>
    </i>
    <i>
      <x v="36"/>
      <x v="67"/>
      <x v="22"/>
    </i>
    <i>
      <x v="37"/>
      <x v="6"/>
      <x v="50"/>
    </i>
    <i>
      <x v="38"/>
      <x v="18"/>
      <x v="57"/>
    </i>
    <i>
      <x v="39"/>
      <x v="49"/>
      <x v="65"/>
    </i>
    <i>
      <x v="40"/>
      <x v="58"/>
      <x v="18"/>
    </i>
    <i>
      <x v="41"/>
      <x v="34"/>
      <x v="14"/>
    </i>
    <i>
      <x v="42"/>
      <x v="23"/>
      <x v="16"/>
    </i>
    <i>
      <x v="43"/>
      <x v="68"/>
      <x v="60"/>
    </i>
    <i>
      <x v="44"/>
      <x v="16"/>
      <x v="52"/>
    </i>
    <i>
      <x v="45"/>
      <x v="7"/>
      <x v="25"/>
    </i>
    <i>
      <x v="46"/>
      <x v="21"/>
      <x v="36"/>
    </i>
    <i>
      <x v="47"/>
      <x v="51"/>
      <x v="43"/>
    </i>
    <i>
      <x v="48"/>
      <x v="60"/>
      <x v="44"/>
    </i>
    <i>
      <x v="49"/>
      <x v="36"/>
      <x v="5"/>
    </i>
    <i>
      <x v="50"/>
      <x v="26"/>
      <x v="6"/>
    </i>
    <i>
      <x v="51"/>
      <x v="69"/>
      <x v="26"/>
    </i>
    <i>
      <x v="52"/>
      <x v="9"/>
      <x v="28"/>
    </i>
    <i>
      <x v="53"/>
      <x v="24"/>
      <x v="45"/>
    </i>
    <i>
      <x v="54"/>
      <x v="53"/>
      <x v="55"/>
    </i>
    <i>
      <x v="55"/>
      <x v="8"/>
      <x v="5"/>
    </i>
    <i>
      <x v="56"/>
      <x v="62"/>
      <x v="58"/>
    </i>
    <i>
      <x v="57"/>
      <x v="37"/>
      <x v="8"/>
    </i>
    <i>
      <x v="58"/>
      <x v="29"/>
      <x v="8"/>
    </i>
    <i>
      <x v="59"/>
      <x v="70"/>
      <x v="12"/>
    </i>
    <i>
      <x v="60"/>
      <x v="11"/>
      <x v="23"/>
    </i>
    <i>
      <x v="61"/>
      <x v="27"/>
      <x v="27"/>
    </i>
    <i>
      <x v="62"/>
      <x v="55"/>
      <x v="51"/>
    </i>
    <i>
      <x v="63"/>
      <x v="64"/>
      <x v="58"/>
    </i>
    <i>
      <x v="64"/>
      <x v="38"/>
      <x v="66"/>
    </i>
    <i>
      <x v="65"/>
      <x v="32"/>
      <x v="23"/>
    </i>
    <i>
      <x v="66"/>
      <x v="57"/>
      <x v="6"/>
    </i>
    <i>
      <x v="67"/>
      <x v="71"/>
      <x v="17"/>
    </i>
    <i>
      <x v="68"/>
      <x v="13"/>
      <x v="20"/>
    </i>
    <i>
      <x v="69"/>
      <x v="30"/>
      <x v="61"/>
    </i>
    <i>
      <x v="70"/>
      <x v="57"/>
      <x v="29"/>
    </i>
    <i>
      <x v="71"/>
      <x v="66"/>
      <x v="37"/>
    </i>
    <i>
      <x v="72"/>
      <x v="39"/>
      <x v="46"/>
    </i>
    <i>
      <x v="73"/>
      <x v="35"/>
      <x v="47"/>
    </i>
    <i>
      <x v="74"/>
      <x v="72"/>
      <x v="10"/>
    </i>
    <i>
      <x v="75"/>
      <x v="15"/>
      <x v="11"/>
    </i>
    <i>
      <x v="76"/>
      <x v="33"/>
      <x v="30"/>
    </i>
    <i>
      <x v="77"/>
      <x v="1"/>
      <x v="17"/>
    </i>
    <i>
      <x v="78"/>
      <x v="59"/>
      <x v="31"/>
    </i>
    <i>
      <x v="79"/>
      <x v="7"/>
      <x v="4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6CAAFC3-FEA4-4BB3-A0B4-27783998604D}" name="ürünkodu" displayName="ürünkodu" ref="A4:C26" totalsRowShown="0">
  <autoFilter ref="A4:C26" xr:uid="{A6CAAFC3-FEA4-4BB3-A0B4-27783998604D}"/>
  <tableColumns count="3">
    <tableColumn id="1" xr3:uid="{1F4ECE9D-BE1F-49EE-B1B7-9A2DEB9B7929}" name="Ürün kodu"/>
    <tableColumn id="2" xr3:uid="{A5778D45-2B96-43E3-BEC5-66773B11D914}" name="Sipariş"/>
    <tableColumn id="3" xr3:uid="{BD484449-5F9C-4768-B9EF-2E0B55FEC453}" name="Müşterideki fiyat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5013CE-AD65-462E-A648-B4274A4D2B0C}" name="Tablo4" displayName="Tablo4" ref="L2:Q24" totalsRowShown="0" headerRowDxfId="7" tableBorderDxfId="6">
  <autoFilter ref="L2:Q24" xr:uid="{5C5013CE-AD65-462E-A648-B4274A4D2B0C}"/>
  <tableColumns count="6">
    <tableColumn id="1" xr3:uid="{CDF6D6D0-C0C5-4BD7-9E67-D85D4FF95DAA}" name="Ürün kodu" dataDxfId="5"/>
    <tableColumn id="2" xr3:uid="{3A388E1E-6632-4A66-8BED-41D6BEF4142F}" name="Sipariş" dataDxfId="4"/>
    <tableColumn id="3" xr3:uid="{B650B089-C0CC-4618-8E5B-EE9B91EBAC5B}" name="Müşterideki fiyat" dataDxfId="3">
      <calculatedColumnFormula>VLOOKUP(L3,B:C,2,FALSE)</calculatedColumnFormula>
    </tableColumn>
    <tableColumn id="4" xr3:uid="{2127D1B2-FAD1-4803-9756-95D5EEFE3D60}" name="Tedarikçi" dataDxfId="0">
      <calculatedColumnFormula>VLOOKUP(L3,B:D,2,FALSE)</calculatedColumnFormula>
    </tableColumn>
    <tableColumn id="5" xr3:uid="{81DC6EA7-D007-48A6-AEC4-4C26A932147F}" name="Üretim yeri" dataDxfId="1">
      <calculatedColumnFormula>dü</calculatedColumnFormula>
    </tableColumn>
    <tableColumn id="6" xr3:uid="{D88428E7-2F40-4AFB-8517-B35ACE32C84F}" name="Renk" dataDxfId="2">
      <calculatedColumnFormula>VLOOKUP($L3,$B:$G,{4,5,6},0)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E8C6-06F2-49A8-940A-268CF9637773}">
  <sheetPr>
    <tabColor theme="9"/>
  </sheetPr>
  <dimension ref="B1:N83"/>
  <sheetViews>
    <sheetView tabSelected="1" workbookViewId="0">
      <selection activeCell="R15" sqref="R15"/>
    </sheetView>
  </sheetViews>
  <sheetFormatPr defaultRowHeight="15" x14ac:dyDescent="0.25"/>
  <cols>
    <col min="2" max="2" width="10.140625" bestFit="1" customWidth="1"/>
    <col min="4" max="4" width="9.7109375" customWidth="1"/>
    <col min="10" max="10" width="13.5703125" bestFit="1" customWidth="1"/>
    <col min="12" max="12" width="16.28515625" style="6" bestFit="1" customWidth="1"/>
    <col min="13" max="14" width="13.5703125" bestFit="1" customWidth="1"/>
  </cols>
  <sheetData>
    <row r="1" spans="2:14" x14ac:dyDescent="0.25">
      <c r="B1" s="8" t="s">
        <v>154</v>
      </c>
      <c r="C1" s="8"/>
      <c r="D1" s="8"/>
      <c r="J1" s="9" t="s">
        <v>87</v>
      </c>
      <c r="K1" s="9"/>
    </row>
    <row r="2" spans="2:14" x14ac:dyDescent="0.25">
      <c r="B2" s="7" t="s">
        <v>2</v>
      </c>
      <c r="C2" s="7" t="s">
        <v>0</v>
      </c>
      <c r="D2" s="7" t="s">
        <v>84</v>
      </c>
      <c r="J2" t="s">
        <v>2</v>
      </c>
      <c r="K2" t="s">
        <v>85</v>
      </c>
      <c r="L2" s="6" t="s">
        <v>89</v>
      </c>
      <c r="M2" t="s">
        <v>94</v>
      </c>
      <c r="N2" t="s">
        <v>155</v>
      </c>
    </row>
    <row r="3" spans="2:14" x14ac:dyDescent="0.25">
      <c r="B3" t="s">
        <v>3</v>
      </c>
      <c r="C3" s="6">
        <v>1.1499999999999999</v>
      </c>
      <c r="D3">
        <v>3000</v>
      </c>
      <c r="J3" t="s">
        <v>7</v>
      </c>
      <c r="K3">
        <v>24</v>
      </c>
      <c r="L3" s="6">
        <f>VLOOKUP(J3,B:C,2,FALSE)</f>
        <v>3.4</v>
      </c>
    </row>
    <row r="4" spans="2:14" x14ac:dyDescent="0.25">
      <c r="B4" t="s">
        <v>4</v>
      </c>
      <c r="C4" s="6">
        <v>2.35</v>
      </c>
      <c r="D4">
        <v>2200</v>
      </c>
      <c r="J4" t="s">
        <v>10</v>
      </c>
      <c r="K4">
        <v>48</v>
      </c>
      <c r="L4" s="6">
        <f t="shared" ref="L4:L24" si="0">VLOOKUP(J4,B:C,2,FALSE)</f>
        <v>1.3499999999999999</v>
      </c>
    </row>
    <row r="5" spans="2:14" x14ac:dyDescent="0.25">
      <c r="B5" t="s">
        <v>5</v>
      </c>
      <c r="C5" s="6">
        <v>6.5</v>
      </c>
      <c r="D5">
        <v>514</v>
      </c>
      <c r="J5" t="s">
        <v>13</v>
      </c>
      <c r="K5">
        <v>60</v>
      </c>
      <c r="L5" s="6">
        <f t="shared" si="0"/>
        <v>7.7</v>
      </c>
    </row>
    <row r="6" spans="2:14" x14ac:dyDescent="0.25">
      <c r="B6" t="s">
        <v>6</v>
      </c>
      <c r="C6" s="6">
        <v>7.5</v>
      </c>
      <c r="D6">
        <v>654</v>
      </c>
      <c r="J6" t="s">
        <v>6</v>
      </c>
      <c r="K6">
        <v>90</v>
      </c>
      <c r="L6" s="6">
        <f t="shared" si="0"/>
        <v>7.5</v>
      </c>
    </row>
    <row r="7" spans="2:14" x14ac:dyDescent="0.25">
      <c r="B7" s="10" t="s">
        <v>6</v>
      </c>
      <c r="C7" s="6">
        <v>7</v>
      </c>
      <c r="D7">
        <v>650</v>
      </c>
      <c r="J7" t="s">
        <v>29</v>
      </c>
      <c r="K7">
        <v>240</v>
      </c>
      <c r="L7" s="6">
        <f t="shared" si="0"/>
        <v>3.2000000000000006</v>
      </c>
    </row>
    <row r="8" spans="2:14" x14ac:dyDescent="0.25">
      <c r="B8" t="s">
        <v>7</v>
      </c>
      <c r="C8" s="6">
        <v>3.4</v>
      </c>
      <c r="D8">
        <v>765</v>
      </c>
      <c r="J8" t="s">
        <v>47</v>
      </c>
      <c r="K8">
        <v>54</v>
      </c>
      <c r="L8" s="6">
        <f t="shared" si="0"/>
        <v>7.7000000000000011</v>
      </c>
    </row>
    <row r="9" spans="2:14" x14ac:dyDescent="0.25">
      <c r="B9" t="s">
        <v>8</v>
      </c>
      <c r="C9" s="6">
        <v>2.6</v>
      </c>
      <c r="D9">
        <v>23</v>
      </c>
      <c r="J9" t="s">
        <v>67</v>
      </c>
      <c r="K9">
        <v>36</v>
      </c>
      <c r="L9" s="6">
        <f t="shared" si="0"/>
        <v>4.1500000000000012</v>
      </c>
    </row>
    <row r="10" spans="2:14" x14ac:dyDescent="0.25">
      <c r="B10" t="s">
        <v>9</v>
      </c>
      <c r="C10" s="6">
        <v>8.5</v>
      </c>
      <c r="D10">
        <v>24</v>
      </c>
      <c r="J10" t="s">
        <v>69</v>
      </c>
      <c r="K10">
        <v>12</v>
      </c>
      <c r="L10" s="6">
        <f t="shared" si="0"/>
        <v>9.2999999999999954</v>
      </c>
    </row>
    <row r="11" spans="2:14" x14ac:dyDescent="0.25">
      <c r="B11" t="s">
        <v>10</v>
      </c>
      <c r="C11" s="6">
        <v>1.3499999999999999</v>
      </c>
      <c r="D11">
        <v>65</v>
      </c>
      <c r="J11" t="s">
        <v>70</v>
      </c>
      <c r="K11">
        <v>12</v>
      </c>
      <c r="L11" s="6">
        <f t="shared" si="0"/>
        <v>5.2000000000000011</v>
      </c>
    </row>
    <row r="12" spans="2:14" x14ac:dyDescent="0.25">
      <c r="B12" t="s">
        <v>11</v>
      </c>
      <c r="C12" s="6">
        <v>2.5500000000000003</v>
      </c>
      <c r="D12">
        <v>698</v>
      </c>
      <c r="J12" t="s">
        <v>73</v>
      </c>
      <c r="K12">
        <v>60</v>
      </c>
      <c r="L12" s="6">
        <f t="shared" si="0"/>
        <v>3.1500000000000008</v>
      </c>
    </row>
    <row r="13" spans="2:14" x14ac:dyDescent="0.25">
      <c r="B13" t="s">
        <v>12</v>
      </c>
      <c r="C13" s="6">
        <v>6.7</v>
      </c>
      <c r="D13">
        <v>456</v>
      </c>
      <c r="J13" t="s">
        <v>74</v>
      </c>
      <c r="K13">
        <v>96</v>
      </c>
      <c r="L13" s="6">
        <f t="shared" si="0"/>
        <v>4.3500000000000014</v>
      </c>
    </row>
    <row r="14" spans="2:14" x14ac:dyDescent="0.25">
      <c r="B14" t="s">
        <v>13</v>
      </c>
      <c r="C14" s="6">
        <v>7.7</v>
      </c>
      <c r="D14">
        <v>156</v>
      </c>
      <c r="J14" t="s">
        <v>75</v>
      </c>
      <c r="K14">
        <v>120</v>
      </c>
      <c r="L14" s="6">
        <f t="shared" si="0"/>
        <v>8.5</v>
      </c>
    </row>
    <row r="15" spans="2:14" x14ac:dyDescent="0.25">
      <c r="B15" t="s">
        <v>14</v>
      </c>
      <c r="C15" s="6">
        <v>3.6</v>
      </c>
      <c r="D15">
        <v>654</v>
      </c>
      <c r="J15" t="s">
        <v>71</v>
      </c>
      <c r="K15">
        <v>30</v>
      </c>
      <c r="L15" s="6">
        <f t="shared" si="0"/>
        <v>4.4000000000000012</v>
      </c>
    </row>
    <row r="16" spans="2:14" x14ac:dyDescent="0.25">
      <c r="B16" t="s">
        <v>15</v>
      </c>
      <c r="C16" s="6">
        <v>2.8000000000000003</v>
      </c>
      <c r="D16">
        <v>789</v>
      </c>
      <c r="J16" t="s">
        <v>4</v>
      </c>
      <c r="K16">
        <v>78</v>
      </c>
      <c r="L16" s="6">
        <f t="shared" si="0"/>
        <v>2.35</v>
      </c>
    </row>
    <row r="17" spans="2:12" x14ac:dyDescent="0.25">
      <c r="B17" t="s">
        <v>16</v>
      </c>
      <c r="C17" s="6">
        <v>8.6999999999999993</v>
      </c>
      <c r="D17">
        <v>852</v>
      </c>
      <c r="J17" t="s">
        <v>11</v>
      </c>
      <c r="K17">
        <v>84</v>
      </c>
      <c r="L17" s="6">
        <f t="shared" si="0"/>
        <v>2.5500000000000003</v>
      </c>
    </row>
    <row r="18" spans="2:12" x14ac:dyDescent="0.25">
      <c r="B18" t="s">
        <v>17</v>
      </c>
      <c r="C18" s="6">
        <v>1.5499999999999998</v>
      </c>
      <c r="D18">
        <v>1</v>
      </c>
      <c r="J18" t="s">
        <v>50</v>
      </c>
      <c r="K18">
        <v>96</v>
      </c>
      <c r="L18" s="6">
        <f t="shared" si="0"/>
        <v>3.8000000000000012</v>
      </c>
    </row>
    <row r="19" spans="2:12" x14ac:dyDescent="0.25">
      <c r="B19" t="s">
        <v>18</v>
      </c>
      <c r="C19" s="6">
        <v>2.7500000000000004</v>
      </c>
      <c r="D19">
        <v>1</v>
      </c>
      <c r="J19" t="s">
        <v>17</v>
      </c>
      <c r="K19">
        <v>72</v>
      </c>
      <c r="L19" s="6">
        <f t="shared" si="0"/>
        <v>1.5499999999999998</v>
      </c>
    </row>
    <row r="20" spans="2:12" x14ac:dyDescent="0.25">
      <c r="B20" t="s">
        <v>19</v>
      </c>
      <c r="C20" s="6">
        <v>6.9</v>
      </c>
      <c r="D20">
        <v>15</v>
      </c>
      <c r="J20" t="s">
        <v>32</v>
      </c>
      <c r="K20">
        <v>72</v>
      </c>
      <c r="L20" s="6">
        <f t="shared" si="0"/>
        <v>3.1500000000000008</v>
      </c>
    </row>
    <row r="21" spans="2:12" x14ac:dyDescent="0.25">
      <c r="B21" t="s">
        <v>20</v>
      </c>
      <c r="C21" s="6">
        <v>7.9</v>
      </c>
      <c r="D21">
        <v>52</v>
      </c>
      <c r="J21" t="s">
        <v>76</v>
      </c>
      <c r="K21">
        <v>63</v>
      </c>
      <c r="L21" s="6">
        <f t="shared" si="0"/>
        <v>9.4999999999999947</v>
      </c>
    </row>
    <row r="22" spans="2:12" x14ac:dyDescent="0.25">
      <c r="B22" t="s">
        <v>21</v>
      </c>
      <c r="C22" s="6">
        <v>3.8000000000000003</v>
      </c>
      <c r="D22">
        <v>65</v>
      </c>
      <c r="J22" t="s">
        <v>68</v>
      </c>
      <c r="K22">
        <v>24</v>
      </c>
      <c r="L22" s="6">
        <f t="shared" si="0"/>
        <v>8.3000000000000007</v>
      </c>
    </row>
    <row r="23" spans="2:12" x14ac:dyDescent="0.25">
      <c r="B23" t="s">
        <v>22</v>
      </c>
      <c r="C23" s="6">
        <v>3.0000000000000004</v>
      </c>
      <c r="D23">
        <v>699</v>
      </c>
      <c r="J23" t="s">
        <v>35</v>
      </c>
      <c r="K23">
        <v>60</v>
      </c>
      <c r="L23" s="6">
        <f t="shared" si="0"/>
        <v>4.2</v>
      </c>
    </row>
    <row r="24" spans="2:12" x14ac:dyDescent="0.25">
      <c r="B24" t="s">
        <v>23</v>
      </c>
      <c r="C24" s="6">
        <v>8.8999999999999986</v>
      </c>
      <c r="D24">
        <v>852</v>
      </c>
      <c r="J24" t="s">
        <v>79</v>
      </c>
      <c r="K24">
        <v>90</v>
      </c>
      <c r="L24" s="6">
        <f t="shared" si="0"/>
        <v>10.499999999999993</v>
      </c>
    </row>
    <row r="25" spans="2:12" x14ac:dyDescent="0.25">
      <c r="B25" t="s">
        <v>24</v>
      </c>
      <c r="C25" s="6">
        <v>1.7499999999999998</v>
      </c>
      <c r="D25">
        <v>6565</v>
      </c>
    </row>
    <row r="26" spans="2:12" x14ac:dyDescent="0.25">
      <c r="B26" t="s">
        <v>25</v>
      </c>
      <c r="C26" s="6">
        <v>2.9500000000000006</v>
      </c>
      <c r="D26">
        <v>52</v>
      </c>
    </row>
    <row r="27" spans="2:12" x14ac:dyDescent="0.25">
      <c r="B27" t="s">
        <v>26</v>
      </c>
      <c r="C27" s="6">
        <v>7.1000000000000005</v>
      </c>
      <c r="D27">
        <v>35</v>
      </c>
      <c r="J27" s="9" t="s">
        <v>88</v>
      </c>
      <c r="K27" s="9"/>
    </row>
    <row r="28" spans="2:12" x14ac:dyDescent="0.25">
      <c r="B28" t="s">
        <v>27</v>
      </c>
      <c r="C28" s="6">
        <v>8.1</v>
      </c>
      <c r="D28">
        <v>48</v>
      </c>
      <c r="J28" t="s">
        <v>2</v>
      </c>
      <c r="K28" t="s">
        <v>85</v>
      </c>
    </row>
    <row r="29" spans="2:12" x14ac:dyDescent="0.25">
      <c r="B29" t="s">
        <v>28</v>
      </c>
      <c r="C29" s="6">
        <v>4</v>
      </c>
      <c r="D29">
        <v>969</v>
      </c>
      <c r="J29" t="s">
        <v>7</v>
      </c>
      <c r="K29">
        <v>24</v>
      </c>
      <c r="L29" s="6">
        <v>2.8899999999999997</v>
      </c>
    </row>
    <row r="30" spans="2:12" x14ac:dyDescent="0.25">
      <c r="B30" t="s">
        <v>29</v>
      </c>
      <c r="C30" s="6">
        <v>3.2000000000000006</v>
      </c>
      <c r="D30">
        <v>75</v>
      </c>
      <c r="J30" t="s">
        <v>10</v>
      </c>
      <c r="K30">
        <v>48</v>
      </c>
      <c r="L30" s="6">
        <v>1.3499999999999999</v>
      </c>
    </row>
    <row r="31" spans="2:12" x14ac:dyDescent="0.25">
      <c r="B31" t="s">
        <v>30</v>
      </c>
      <c r="C31" s="6">
        <v>9.0999999999999979</v>
      </c>
      <c r="D31">
        <v>565</v>
      </c>
      <c r="J31" t="s">
        <v>13</v>
      </c>
      <c r="K31">
        <v>60</v>
      </c>
      <c r="L31" s="6">
        <v>7.7</v>
      </c>
    </row>
    <row r="32" spans="2:12" x14ac:dyDescent="0.25">
      <c r="B32" t="s">
        <v>31</v>
      </c>
      <c r="C32" s="6">
        <v>1.9499999999999997</v>
      </c>
      <c r="D32">
        <v>655</v>
      </c>
      <c r="J32" t="s">
        <v>18</v>
      </c>
      <c r="K32">
        <v>90</v>
      </c>
      <c r="L32" s="6">
        <v>2.3375000000000004</v>
      </c>
    </row>
    <row r="33" spans="2:12" x14ac:dyDescent="0.25">
      <c r="B33" t="s">
        <v>32</v>
      </c>
      <c r="C33" s="6">
        <v>3.1500000000000008</v>
      </c>
      <c r="D33">
        <v>664</v>
      </c>
      <c r="J33" t="s">
        <v>29</v>
      </c>
      <c r="K33">
        <v>240</v>
      </c>
      <c r="L33" s="6">
        <v>3.2000000000000006</v>
      </c>
    </row>
    <row r="34" spans="2:12" x14ac:dyDescent="0.25">
      <c r="B34" t="s">
        <v>33</v>
      </c>
      <c r="C34" s="6">
        <v>7.3000000000000007</v>
      </c>
      <c r="D34">
        <v>8</v>
      </c>
      <c r="J34" t="s">
        <v>47</v>
      </c>
      <c r="K34">
        <v>54</v>
      </c>
      <c r="L34" s="6">
        <v>7.7000000000000011</v>
      </c>
    </row>
    <row r="35" spans="2:12" x14ac:dyDescent="0.25">
      <c r="B35" t="s">
        <v>34</v>
      </c>
      <c r="C35" s="6">
        <v>8.2999999999999989</v>
      </c>
      <c r="D35">
        <v>9</v>
      </c>
      <c r="J35" t="s">
        <v>67</v>
      </c>
      <c r="K35">
        <v>36</v>
      </c>
      <c r="L35" s="6">
        <v>4.1500000000000012</v>
      </c>
    </row>
    <row r="36" spans="2:12" x14ac:dyDescent="0.25">
      <c r="B36" t="s">
        <v>35</v>
      </c>
      <c r="C36" s="6">
        <v>4.2</v>
      </c>
      <c r="D36">
        <v>79</v>
      </c>
      <c r="J36" t="s">
        <v>69</v>
      </c>
      <c r="K36">
        <v>12</v>
      </c>
      <c r="L36" s="6">
        <v>7.9049999999999958</v>
      </c>
    </row>
    <row r="37" spans="2:12" x14ac:dyDescent="0.25">
      <c r="B37" t="s">
        <v>36</v>
      </c>
      <c r="C37" s="6">
        <v>3.4000000000000008</v>
      </c>
      <c r="D37">
        <v>85</v>
      </c>
      <c r="J37" t="s">
        <v>70</v>
      </c>
      <c r="K37">
        <v>12</v>
      </c>
      <c r="L37" s="6">
        <v>5.2000000000000011</v>
      </c>
    </row>
    <row r="38" spans="2:12" x14ac:dyDescent="0.25">
      <c r="B38" t="s">
        <v>37</v>
      </c>
      <c r="C38" s="6">
        <v>9.2999999999999972</v>
      </c>
      <c r="D38">
        <v>669</v>
      </c>
      <c r="J38" t="s">
        <v>73</v>
      </c>
      <c r="K38">
        <v>60</v>
      </c>
      <c r="L38" s="6">
        <v>3.1500000000000008</v>
      </c>
    </row>
    <row r="39" spans="2:12" x14ac:dyDescent="0.25">
      <c r="B39" t="s">
        <v>38</v>
      </c>
      <c r="C39" s="6">
        <v>2.15</v>
      </c>
      <c r="D39">
        <v>804</v>
      </c>
    </row>
    <row r="40" spans="2:12" x14ac:dyDescent="0.25">
      <c r="B40" t="s">
        <v>39</v>
      </c>
      <c r="C40" s="6">
        <v>3.350000000000001</v>
      </c>
      <c r="D40">
        <v>867</v>
      </c>
    </row>
    <row r="41" spans="2:12" x14ac:dyDescent="0.25">
      <c r="B41" t="s">
        <v>40</v>
      </c>
      <c r="C41" s="6">
        <v>7.5000000000000009</v>
      </c>
      <c r="D41">
        <v>16</v>
      </c>
    </row>
    <row r="42" spans="2:12" x14ac:dyDescent="0.25">
      <c r="B42" t="s">
        <v>41</v>
      </c>
      <c r="C42" s="6">
        <v>8.4999999999999982</v>
      </c>
      <c r="D42">
        <v>16</v>
      </c>
    </row>
    <row r="43" spans="2:12" x14ac:dyDescent="0.25">
      <c r="B43" t="s">
        <v>42</v>
      </c>
      <c r="C43" s="6">
        <v>4.4000000000000004</v>
      </c>
      <c r="D43">
        <v>30</v>
      </c>
    </row>
    <row r="44" spans="2:12" x14ac:dyDescent="0.25">
      <c r="B44" t="s">
        <v>43</v>
      </c>
      <c r="C44" s="6">
        <v>3.600000000000001</v>
      </c>
      <c r="D44">
        <v>67</v>
      </c>
    </row>
    <row r="45" spans="2:12" x14ac:dyDescent="0.25">
      <c r="B45" t="s">
        <v>44</v>
      </c>
      <c r="C45" s="6">
        <v>9.4999999999999964</v>
      </c>
      <c r="D45">
        <v>80</v>
      </c>
    </row>
    <row r="46" spans="2:12" x14ac:dyDescent="0.25">
      <c r="B46" t="s">
        <v>45</v>
      </c>
      <c r="C46" s="6">
        <v>2.35</v>
      </c>
      <c r="D46">
        <v>714</v>
      </c>
    </row>
    <row r="47" spans="2:12" x14ac:dyDescent="0.25">
      <c r="B47" t="s">
        <v>46</v>
      </c>
      <c r="C47" s="6">
        <v>3.5500000000000012</v>
      </c>
      <c r="D47">
        <v>867</v>
      </c>
    </row>
    <row r="48" spans="2:12" x14ac:dyDescent="0.25">
      <c r="B48" t="s">
        <v>47</v>
      </c>
      <c r="C48" s="6">
        <v>7.7000000000000011</v>
      </c>
      <c r="D48">
        <v>6580</v>
      </c>
    </row>
    <row r="49" spans="2:4" x14ac:dyDescent="0.25">
      <c r="B49" t="s">
        <v>48</v>
      </c>
      <c r="C49" s="6">
        <v>8.6999999999999975</v>
      </c>
      <c r="D49">
        <v>67</v>
      </c>
    </row>
    <row r="50" spans="2:4" x14ac:dyDescent="0.25">
      <c r="B50" t="s">
        <v>49</v>
      </c>
      <c r="C50" s="6">
        <v>4.6000000000000005</v>
      </c>
      <c r="D50">
        <v>50</v>
      </c>
    </row>
    <row r="51" spans="2:4" x14ac:dyDescent="0.25">
      <c r="B51" t="s">
        <v>50</v>
      </c>
      <c r="C51" s="6">
        <v>3.8000000000000012</v>
      </c>
      <c r="D51">
        <v>63</v>
      </c>
    </row>
    <row r="52" spans="2:4" x14ac:dyDescent="0.25">
      <c r="B52" t="s">
        <v>51</v>
      </c>
      <c r="C52" s="6">
        <v>9.6999999999999957</v>
      </c>
      <c r="D52">
        <v>984</v>
      </c>
    </row>
    <row r="53" spans="2:4" x14ac:dyDescent="0.25">
      <c r="B53" t="s">
        <v>52</v>
      </c>
      <c r="C53" s="6">
        <v>2.5500000000000003</v>
      </c>
      <c r="D53">
        <v>90</v>
      </c>
    </row>
    <row r="54" spans="2:4" x14ac:dyDescent="0.25">
      <c r="B54" t="s">
        <v>53</v>
      </c>
      <c r="C54" s="6">
        <v>3.7500000000000013</v>
      </c>
      <c r="D54">
        <v>580</v>
      </c>
    </row>
    <row r="55" spans="2:4" x14ac:dyDescent="0.25">
      <c r="B55" t="s">
        <v>54</v>
      </c>
      <c r="C55" s="6">
        <v>7.9000000000000012</v>
      </c>
      <c r="D55">
        <v>670</v>
      </c>
    </row>
    <row r="56" spans="2:4" x14ac:dyDescent="0.25">
      <c r="B56" t="s">
        <v>55</v>
      </c>
      <c r="C56" s="6">
        <v>8.8999999999999968</v>
      </c>
      <c r="D56">
        <v>679</v>
      </c>
    </row>
    <row r="57" spans="2:4" x14ac:dyDescent="0.25">
      <c r="B57" t="s">
        <v>56</v>
      </c>
      <c r="C57" s="6">
        <v>4.8000000000000007</v>
      </c>
      <c r="D57">
        <v>23</v>
      </c>
    </row>
    <row r="58" spans="2:4" x14ac:dyDescent="0.25">
      <c r="B58" t="s">
        <v>57</v>
      </c>
      <c r="C58" s="6">
        <v>4.0000000000000009</v>
      </c>
      <c r="D58">
        <v>24</v>
      </c>
    </row>
    <row r="59" spans="2:4" x14ac:dyDescent="0.25">
      <c r="B59" t="s">
        <v>58</v>
      </c>
      <c r="C59" s="6">
        <v>9.899999999999995</v>
      </c>
      <c r="D59">
        <v>94</v>
      </c>
    </row>
    <row r="60" spans="2:4" x14ac:dyDescent="0.25">
      <c r="B60" t="s">
        <v>59</v>
      </c>
      <c r="C60" s="6">
        <v>2.7500000000000004</v>
      </c>
      <c r="D60">
        <v>100</v>
      </c>
    </row>
    <row r="61" spans="2:4" x14ac:dyDescent="0.25">
      <c r="B61" t="s">
        <v>60</v>
      </c>
      <c r="C61" s="6">
        <v>3.9500000000000015</v>
      </c>
      <c r="D61">
        <v>684</v>
      </c>
    </row>
    <row r="62" spans="2:4" x14ac:dyDescent="0.25">
      <c r="B62" t="s">
        <v>61</v>
      </c>
      <c r="C62" s="6">
        <v>8.1000000000000014</v>
      </c>
      <c r="D62">
        <v>819</v>
      </c>
    </row>
    <row r="63" spans="2:4" x14ac:dyDescent="0.25">
      <c r="B63" t="s">
        <v>62</v>
      </c>
      <c r="C63" s="6">
        <v>9.0999999999999961</v>
      </c>
      <c r="D63">
        <v>882</v>
      </c>
    </row>
    <row r="64" spans="2:4" x14ac:dyDescent="0.25">
      <c r="B64" t="s">
        <v>63</v>
      </c>
      <c r="C64" s="6">
        <v>5.0000000000000009</v>
      </c>
      <c r="D64">
        <v>31</v>
      </c>
    </row>
    <row r="65" spans="2:4" x14ac:dyDescent="0.25">
      <c r="B65" t="s">
        <v>64</v>
      </c>
      <c r="C65" s="6">
        <v>4.2000000000000011</v>
      </c>
      <c r="D65">
        <v>31</v>
      </c>
    </row>
    <row r="66" spans="2:4" x14ac:dyDescent="0.25">
      <c r="B66" t="s">
        <v>65</v>
      </c>
      <c r="C66" s="6">
        <v>10.099999999999994</v>
      </c>
      <c r="D66">
        <v>45</v>
      </c>
    </row>
    <row r="67" spans="2:4" x14ac:dyDescent="0.25">
      <c r="B67" t="s">
        <v>66</v>
      </c>
      <c r="C67" s="6">
        <v>2.9500000000000006</v>
      </c>
      <c r="D67">
        <v>82</v>
      </c>
    </row>
    <row r="68" spans="2:4" x14ac:dyDescent="0.25">
      <c r="B68" t="s">
        <v>67</v>
      </c>
      <c r="C68" s="6">
        <v>4.1500000000000012</v>
      </c>
      <c r="D68">
        <v>95</v>
      </c>
    </row>
    <row r="69" spans="2:4" x14ac:dyDescent="0.25">
      <c r="B69" t="s">
        <v>68</v>
      </c>
      <c r="C69" s="6">
        <v>8.3000000000000007</v>
      </c>
      <c r="D69">
        <v>729</v>
      </c>
    </row>
    <row r="70" spans="2:4" x14ac:dyDescent="0.25">
      <c r="B70" t="s">
        <v>69</v>
      </c>
      <c r="C70" s="6">
        <v>9.2999999999999954</v>
      </c>
      <c r="D70">
        <v>882</v>
      </c>
    </row>
    <row r="71" spans="2:4" x14ac:dyDescent="0.25">
      <c r="B71" t="s">
        <v>70</v>
      </c>
      <c r="C71" s="6">
        <v>5.2000000000000011</v>
      </c>
      <c r="D71">
        <v>6595</v>
      </c>
    </row>
    <row r="72" spans="2:4" x14ac:dyDescent="0.25">
      <c r="B72" t="s">
        <v>71</v>
      </c>
      <c r="C72" s="6">
        <v>4.4000000000000012</v>
      </c>
      <c r="D72">
        <v>82</v>
      </c>
    </row>
    <row r="73" spans="2:4" x14ac:dyDescent="0.25">
      <c r="B73" t="s">
        <v>72</v>
      </c>
      <c r="C73" s="6">
        <v>10.299999999999994</v>
      </c>
      <c r="D73">
        <v>65</v>
      </c>
    </row>
    <row r="74" spans="2:4" x14ac:dyDescent="0.25">
      <c r="B74" t="s">
        <v>73</v>
      </c>
      <c r="C74" s="6">
        <v>3.1500000000000008</v>
      </c>
      <c r="D74">
        <v>78</v>
      </c>
    </row>
    <row r="75" spans="2:4" x14ac:dyDescent="0.25">
      <c r="B75" t="s">
        <v>74</v>
      </c>
      <c r="C75" s="6">
        <v>4.3500000000000014</v>
      </c>
      <c r="D75">
        <v>999</v>
      </c>
    </row>
    <row r="76" spans="2:4" x14ac:dyDescent="0.25">
      <c r="B76" t="s">
        <v>75</v>
      </c>
      <c r="C76" s="6">
        <v>8.5</v>
      </c>
      <c r="D76">
        <v>105</v>
      </c>
    </row>
    <row r="77" spans="2:4" x14ac:dyDescent="0.25">
      <c r="B77" t="s">
        <v>76</v>
      </c>
      <c r="C77" s="6">
        <v>9.4999999999999947</v>
      </c>
      <c r="D77">
        <v>595</v>
      </c>
    </row>
    <row r="78" spans="2:4" x14ac:dyDescent="0.25">
      <c r="B78" t="s">
        <v>77</v>
      </c>
      <c r="C78" s="6">
        <v>5.4000000000000012</v>
      </c>
      <c r="D78">
        <v>685</v>
      </c>
    </row>
    <row r="79" spans="2:4" x14ac:dyDescent="0.25">
      <c r="B79" t="s">
        <v>78</v>
      </c>
      <c r="C79" s="6">
        <v>4.6000000000000014</v>
      </c>
      <c r="D79">
        <v>694</v>
      </c>
    </row>
    <row r="80" spans="2:4" x14ac:dyDescent="0.25">
      <c r="B80" t="s">
        <v>79</v>
      </c>
      <c r="C80" s="6">
        <v>10.499999999999993</v>
      </c>
      <c r="D80">
        <v>38</v>
      </c>
    </row>
    <row r="81" spans="2:4" x14ac:dyDescent="0.25">
      <c r="B81" t="s">
        <v>80</v>
      </c>
      <c r="C81" s="6">
        <v>3.350000000000001</v>
      </c>
      <c r="D81">
        <v>39</v>
      </c>
    </row>
    <row r="82" spans="2:4" x14ac:dyDescent="0.25">
      <c r="B82" t="s">
        <v>81</v>
      </c>
      <c r="C82" s="6">
        <v>4.5500000000000016</v>
      </c>
      <c r="D82">
        <v>109</v>
      </c>
    </row>
    <row r="83" spans="2:4" x14ac:dyDescent="0.25">
      <c r="B83" t="s">
        <v>82</v>
      </c>
      <c r="C83" s="6">
        <v>8.6999999999999993</v>
      </c>
      <c r="D83">
        <v>115</v>
      </c>
    </row>
  </sheetData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195F-D314-4B4B-AF4F-6876AFF0EAF0}">
  <sheetPr>
    <tabColor theme="9"/>
  </sheetPr>
  <dimension ref="A1:F20"/>
  <sheetViews>
    <sheetView workbookViewId="0">
      <selection activeCell="S32" sqref="S32"/>
    </sheetView>
  </sheetViews>
  <sheetFormatPr defaultRowHeight="15" x14ac:dyDescent="0.25"/>
  <cols>
    <col min="1" max="1" width="16.140625" bestFit="1" customWidth="1"/>
    <col min="5" max="5" width="17.28515625" bestFit="1" customWidth="1"/>
  </cols>
  <sheetData>
    <row r="1" spans="1:6" ht="23.25" x14ac:dyDescent="0.35">
      <c r="A1" s="12" t="s">
        <v>92</v>
      </c>
    </row>
    <row r="2" spans="1:6" x14ac:dyDescent="0.25">
      <c r="A2" t="s">
        <v>93</v>
      </c>
    </row>
    <row r="4" spans="1:6" x14ac:dyDescent="0.25">
      <c r="A4" s="9" t="s">
        <v>87</v>
      </c>
      <c r="B4" s="9"/>
      <c r="E4" s="11" t="s">
        <v>91</v>
      </c>
      <c r="F4" s="11"/>
    </row>
    <row r="5" spans="1:6" x14ac:dyDescent="0.25">
      <c r="A5" t="s">
        <v>2</v>
      </c>
      <c r="B5" t="s">
        <v>85</v>
      </c>
      <c r="E5" t="s">
        <v>2</v>
      </c>
      <c r="F5" t="s">
        <v>85</v>
      </c>
    </row>
    <row r="6" spans="1:6" x14ac:dyDescent="0.25">
      <c r="A6" t="s">
        <v>7</v>
      </c>
      <c r="B6">
        <v>24</v>
      </c>
      <c r="E6" t="s">
        <v>6</v>
      </c>
      <c r="F6">
        <f>VLOOKUP(E6,$A$6:$B$12:$A$16:$B$20,2,0)</f>
        <v>90</v>
      </c>
    </row>
    <row r="7" spans="1:6" x14ac:dyDescent="0.25">
      <c r="A7" t="s">
        <v>10</v>
      </c>
      <c r="B7">
        <v>48</v>
      </c>
      <c r="E7" t="s">
        <v>7</v>
      </c>
      <c r="F7">
        <f>VLOOKUP(E7,$A$6:$B$12:$A$16:$B$20,2,0)</f>
        <v>24</v>
      </c>
    </row>
    <row r="8" spans="1:6" x14ac:dyDescent="0.25">
      <c r="A8" t="s">
        <v>13</v>
      </c>
      <c r="B8">
        <v>60</v>
      </c>
      <c r="E8" t="s">
        <v>10</v>
      </c>
      <c r="F8">
        <f>VLOOKUP(E8,$A$6:$B$12:$A$16:$B$20,2,0)</f>
        <v>48</v>
      </c>
    </row>
    <row r="9" spans="1:6" x14ac:dyDescent="0.25">
      <c r="A9" t="s">
        <v>6</v>
      </c>
      <c r="B9">
        <v>90</v>
      </c>
      <c r="E9" t="s">
        <v>13</v>
      </c>
      <c r="F9">
        <f>VLOOKUP(E9,$A$6:$B$12:$A$16:$B$20,2,0)</f>
        <v>60</v>
      </c>
    </row>
    <row r="10" spans="1:6" x14ac:dyDescent="0.25">
      <c r="A10" t="s">
        <v>29</v>
      </c>
      <c r="B10">
        <v>240</v>
      </c>
      <c r="E10" t="s">
        <v>17</v>
      </c>
      <c r="F10">
        <f>VLOOKUP(E10,$A$6:$B$12:$A$16:$B$20,2,0)</f>
        <v>60</v>
      </c>
    </row>
    <row r="11" spans="1:6" x14ac:dyDescent="0.25">
      <c r="A11" t="s">
        <v>47</v>
      </c>
      <c r="B11">
        <v>54</v>
      </c>
      <c r="E11" t="s">
        <v>18</v>
      </c>
      <c r="F11">
        <f>VLOOKUP(E11,$A$6:$B$12:$A$16:$B$20,2,0)</f>
        <v>90</v>
      </c>
    </row>
    <row r="12" spans="1:6" x14ac:dyDescent="0.25">
      <c r="A12" t="s">
        <v>67</v>
      </c>
      <c r="B12">
        <v>36</v>
      </c>
      <c r="E12" t="s">
        <v>19</v>
      </c>
      <c r="F12">
        <f>VLOOKUP(E12,$A$6:$B$12:$A$16:$B$20,2,0)</f>
        <v>48</v>
      </c>
    </row>
    <row r="13" spans="1:6" x14ac:dyDescent="0.25">
      <c r="E13" t="s">
        <v>29</v>
      </c>
      <c r="F13">
        <f>VLOOKUP(E13,$A$6:$B$12:$A$16:$B$20,2,0)</f>
        <v>240</v>
      </c>
    </row>
    <row r="14" spans="1:6" x14ac:dyDescent="0.25">
      <c r="A14" s="9" t="s">
        <v>90</v>
      </c>
      <c r="B14" s="9"/>
      <c r="E14" t="s">
        <v>30</v>
      </c>
      <c r="F14">
        <f>VLOOKUP(E14,$A$6:$B$12:$A$16:$B$20,2,0)</f>
        <v>240</v>
      </c>
    </row>
    <row r="15" spans="1:6" x14ac:dyDescent="0.25">
      <c r="A15" t="s">
        <v>2</v>
      </c>
      <c r="B15" t="s">
        <v>85</v>
      </c>
      <c r="E15" t="s">
        <v>47</v>
      </c>
      <c r="F15">
        <f>VLOOKUP(E15,$A$6:$B$12:$A$16:$B$20,2,0)</f>
        <v>54</v>
      </c>
    </row>
    <row r="16" spans="1:6" x14ac:dyDescent="0.25">
      <c r="A16" t="s">
        <v>48</v>
      </c>
      <c r="B16">
        <v>48</v>
      </c>
      <c r="E16" t="s">
        <v>48</v>
      </c>
      <c r="F16">
        <f>VLOOKUP(E16,$A$6:$B$12:$A$16:$B$20,2,0)</f>
        <v>48</v>
      </c>
    </row>
    <row r="17" spans="1:6" x14ac:dyDescent="0.25">
      <c r="A17" t="s">
        <v>19</v>
      </c>
      <c r="B17">
        <v>48</v>
      </c>
      <c r="E17" t="s">
        <v>67</v>
      </c>
      <c r="F17">
        <f>VLOOKUP(E17,$A$6:$B$12:$A$16:$B$20,2,0)</f>
        <v>36</v>
      </c>
    </row>
    <row r="18" spans="1:6" x14ac:dyDescent="0.25">
      <c r="A18" t="s">
        <v>17</v>
      </c>
      <c r="B18">
        <v>60</v>
      </c>
    </row>
    <row r="19" spans="1:6" x14ac:dyDescent="0.25">
      <c r="A19" t="s">
        <v>18</v>
      </c>
      <c r="B19">
        <v>90</v>
      </c>
    </row>
    <row r="20" spans="1:6" x14ac:dyDescent="0.25">
      <c r="A20" t="s">
        <v>30</v>
      </c>
      <c r="B20">
        <v>240</v>
      </c>
    </row>
  </sheetData>
  <sortState xmlns:xlrd2="http://schemas.microsoft.com/office/spreadsheetml/2017/richdata2" ref="E6:F17">
    <sortCondition ref="E6:E1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009E-9CB2-4855-8DC0-3A7F0A96BBEF}">
  <sheetPr>
    <tabColor theme="9"/>
  </sheetPr>
  <dimension ref="A1:F33"/>
  <sheetViews>
    <sheetView workbookViewId="0">
      <selection activeCell="G12" sqref="G12"/>
    </sheetView>
  </sheetViews>
  <sheetFormatPr defaultRowHeight="15" x14ac:dyDescent="0.25"/>
  <cols>
    <col min="1" max="1" width="11.28515625" customWidth="1"/>
    <col min="5" max="5" width="17.28515625" bestFit="1" customWidth="1"/>
  </cols>
  <sheetData>
    <row r="1" spans="1:6" ht="23.25" x14ac:dyDescent="0.35">
      <c r="A1" s="12" t="s">
        <v>97</v>
      </c>
    </row>
    <row r="4" spans="1:6" x14ac:dyDescent="0.25">
      <c r="A4" s="9" t="s">
        <v>87</v>
      </c>
      <c r="B4" s="9"/>
      <c r="E4" s="11" t="s">
        <v>91</v>
      </c>
      <c r="F4" s="11"/>
    </row>
    <row r="5" spans="1:6" x14ac:dyDescent="0.25">
      <c r="A5" s="7" t="s">
        <v>2</v>
      </c>
      <c r="B5" s="7" t="s">
        <v>0</v>
      </c>
      <c r="C5" s="7" t="s">
        <v>84</v>
      </c>
      <c r="E5" t="s">
        <v>2</v>
      </c>
      <c r="F5" t="s">
        <v>85</v>
      </c>
    </row>
    <row r="6" spans="1:6" x14ac:dyDescent="0.25">
      <c r="A6" s="14">
        <v>1</v>
      </c>
      <c r="B6" s="6">
        <v>1.1499999999999999</v>
      </c>
      <c r="C6">
        <v>3000</v>
      </c>
      <c r="E6" s="25">
        <v>4</v>
      </c>
      <c r="F6">
        <f>VLOOKUP(E6,A:C,3,FALSE)</f>
        <v>654</v>
      </c>
    </row>
    <row r="7" spans="1:6" x14ac:dyDescent="0.25">
      <c r="A7" s="14">
        <v>2</v>
      </c>
      <c r="B7" s="6">
        <v>2.35</v>
      </c>
      <c r="C7">
        <v>2200</v>
      </c>
      <c r="E7" s="25">
        <v>5</v>
      </c>
      <c r="F7">
        <f t="shared" ref="F7:F14" si="0">VLOOKUP(E7,A:C,3,FALSE)</f>
        <v>765</v>
      </c>
    </row>
    <row r="8" spans="1:6" x14ac:dyDescent="0.25">
      <c r="A8" s="14">
        <v>3</v>
      </c>
      <c r="B8" s="6">
        <v>6.5</v>
      </c>
      <c r="C8">
        <v>514</v>
      </c>
      <c r="E8" s="25">
        <v>8</v>
      </c>
      <c r="F8">
        <f t="shared" si="0"/>
        <v>65</v>
      </c>
    </row>
    <row r="9" spans="1:6" x14ac:dyDescent="0.25">
      <c r="A9" s="14">
        <v>4</v>
      </c>
      <c r="B9" s="6">
        <v>7.5</v>
      </c>
      <c r="C9">
        <v>654</v>
      </c>
      <c r="E9" s="25">
        <v>11</v>
      </c>
      <c r="F9">
        <f t="shared" si="0"/>
        <v>156</v>
      </c>
    </row>
    <row r="10" spans="1:6" x14ac:dyDescent="0.25">
      <c r="A10" s="14">
        <v>5</v>
      </c>
      <c r="B10" s="6">
        <v>3.4</v>
      </c>
      <c r="C10">
        <v>765</v>
      </c>
      <c r="E10" s="25">
        <v>15</v>
      </c>
      <c r="F10">
        <f t="shared" si="0"/>
        <v>1</v>
      </c>
    </row>
    <row r="11" spans="1:6" x14ac:dyDescent="0.25">
      <c r="A11" s="14">
        <v>6</v>
      </c>
      <c r="B11" s="6">
        <v>2.6</v>
      </c>
      <c r="C11">
        <v>23</v>
      </c>
      <c r="E11" s="25">
        <v>16</v>
      </c>
      <c r="F11">
        <f t="shared" si="0"/>
        <v>1</v>
      </c>
    </row>
    <row r="12" spans="1:6" x14ac:dyDescent="0.25">
      <c r="A12" s="14">
        <v>7</v>
      </c>
      <c r="B12" s="6">
        <v>8.5</v>
      </c>
      <c r="C12">
        <v>24</v>
      </c>
      <c r="E12" s="25">
        <v>17</v>
      </c>
      <c r="F12">
        <f t="shared" si="0"/>
        <v>15</v>
      </c>
    </row>
    <row r="13" spans="1:6" x14ac:dyDescent="0.25">
      <c r="A13" s="14">
        <v>8</v>
      </c>
      <c r="B13" s="6">
        <v>1.3499999999999999</v>
      </c>
      <c r="C13">
        <v>65</v>
      </c>
      <c r="E13" s="25">
        <v>27</v>
      </c>
      <c r="F13">
        <f t="shared" si="0"/>
        <v>75</v>
      </c>
    </row>
    <row r="14" spans="1:6" x14ac:dyDescent="0.25">
      <c r="A14" s="14">
        <v>9</v>
      </c>
      <c r="B14" s="6">
        <v>2.5500000000000003</v>
      </c>
      <c r="C14">
        <v>698</v>
      </c>
      <c r="E14" s="25">
        <v>28</v>
      </c>
      <c r="F14">
        <f t="shared" si="0"/>
        <v>565</v>
      </c>
    </row>
    <row r="15" spans="1:6" x14ac:dyDescent="0.25">
      <c r="A15" s="14">
        <v>10</v>
      </c>
      <c r="B15" s="6">
        <v>6.7</v>
      </c>
      <c r="C15">
        <v>456</v>
      </c>
    </row>
    <row r="16" spans="1:6" x14ac:dyDescent="0.25">
      <c r="A16" s="14">
        <v>11</v>
      </c>
      <c r="B16" s="6">
        <v>7.7</v>
      </c>
      <c r="C16">
        <v>156</v>
      </c>
    </row>
    <row r="17" spans="1:3" x14ac:dyDescent="0.25">
      <c r="A17" s="14">
        <v>12</v>
      </c>
      <c r="B17" s="6">
        <v>3.6</v>
      </c>
      <c r="C17">
        <v>654</v>
      </c>
    </row>
    <row r="18" spans="1:3" x14ac:dyDescent="0.25">
      <c r="A18" s="14">
        <v>13</v>
      </c>
      <c r="B18" s="6">
        <v>2.8000000000000003</v>
      </c>
      <c r="C18">
        <v>789</v>
      </c>
    </row>
    <row r="19" spans="1:3" x14ac:dyDescent="0.25">
      <c r="A19" s="14">
        <v>14</v>
      </c>
      <c r="B19" s="6">
        <v>8.6999999999999993</v>
      </c>
      <c r="C19">
        <v>852</v>
      </c>
    </row>
    <row r="20" spans="1:3" x14ac:dyDescent="0.25">
      <c r="A20" s="14">
        <v>15</v>
      </c>
      <c r="B20" s="6">
        <v>1.5499999999999998</v>
      </c>
      <c r="C20">
        <v>1</v>
      </c>
    </row>
    <row r="21" spans="1:3" x14ac:dyDescent="0.25">
      <c r="A21" s="14">
        <v>16</v>
      </c>
      <c r="B21" s="6">
        <v>2.7500000000000004</v>
      </c>
      <c r="C21">
        <v>1</v>
      </c>
    </row>
    <row r="22" spans="1:3" x14ac:dyDescent="0.25">
      <c r="A22" s="14">
        <v>17</v>
      </c>
      <c r="B22" s="6">
        <v>6.9</v>
      </c>
      <c r="C22">
        <v>15</v>
      </c>
    </row>
    <row r="23" spans="1:3" x14ac:dyDescent="0.25">
      <c r="A23" s="14">
        <v>18</v>
      </c>
      <c r="B23" s="6">
        <v>7.9</v>
      </c>
      <c r="C23">
        <v>52</v>
      </c>
    </row>
    <row r="24" spans="1:3" x14ac:dyDescent="0.25">
      <c r="A24" s="14">
        <v>19</v>
      </c>
      <c r="B24" s="6">
        <v>3.8000000000000003</v>
      </c>
      <c r="C24">
        <v>65</v>
      </c>
    </row>
    <row r="25" spans="1:3" x14ac:dyDescent="0.25">
      <c r="A25" s="14">
        <v>20</v>
      </c>
      <c r="B25" s="6">
        <v>3.0000000000000004</v>
      </c>
      <c r="C25">
        <v>699</v>
      </c>
    </row>
    <row r="26" spans="1:3" x14ac:dyDescent="0.25">
      <c r="A26" s="14">
        <v>21</v>
      </c>
      <c r="B26" s="6">
        <v>8.8999999999999986</v>
      </c>
      <c r="C26">
        <v>852</v>
      </c>
    </row>
    <row r="27" spans="1:3" x14ac:dyDescent="0.25">
      <c r="A27" s="14">
        <v>22</v>
      </c>
      <c r="B27" s="6">
        <v>1.7499999999999998</v>
      </c>
      <c r="C27">
        <v>6565</v>
      </c>
    </row>
    <row r="28" spans="1:3" x14ac:dyDescent="0.25">
      <c r="A28" s="14">
        <v>23</v>
      </c>
      <c r="B28" s="6">
        <v>2.9500000000000006</v>
      </c>
      <c r="C28">
        <v>52</v>
      </c>
    </row>
    <row r="29" spans="1:3" x14ac:dyDescent="0.25">
      <c r="A29" s="14">
        <v>24</v>
      </c>
      <c r="B29" s="6">
        <v>7.1000000000000005</v>
      </c>
      <c r="C29">
        <v>35</v>
      </c>
    </row>
    <row r="30" spans="1:3" x14ac:dyDescent="0.25">
      <c r="A30" s="14">
        <v>25</v>
      </c>
      <c r="B30" s="6">
        <v>8.1</v>
      </c>
      <c r="C30">
        <v>48</v>
      </c>
    </row>
    <row r="31" spans="1:3" x14ac:dyDescent="0.25">
      <c r="A31" s="14">
        <v>26</v>
      </c>
      <c r="B31" s="6">
        <v>4</v>
      </c>
      <c r="C31">
        <v>969</v>
      </c>
    </row>
    <row r="32" spans="1:3" x14ac:dyDescent="0.25">
      <c r="A32" s="14">
        <v>27</v>
      </c>
      <c r="B32" s="6">
        <v>3.2000000000000006</v>
      </c>
      <c r="C32">
        <v>75</v>
      </c>
    </row>
    <row r="33" spans="1:3" x14ac:dyDescent="0.25">
      <c r="A33" s="14">
        <v>28</v>
      </c>
      <c r="B33" s="6">
        <v>9.0999999999999979</v>
      </c>
      <c r="C33">
        <v>565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3040-3A07-4BA8-A513-A7FCAB793436}">
  <sheetPr>
    <tabColor theme="9"/>
  </sheetPr>
  <dimension ref="A1:H26"/>
  <sheetViews>
    <sheetView workbookViewId="0">
      <selection activeCell="P27" sqref="P27"/>
    </sheetView>
  </sheetViews>
  <sheetFormatPr defaultRowHeight="15" x14ac:dyDescent="0.25"/>
  <cols>
    <col min="1" max="1" width="16.140625" bestFit="1" customWidth="1"/>
    <col min="2" max="2" width="6.85546875" bestFit="1" customWidth="1"/>
    <col min="3" max="3" width="16.28515625" bestFit="1" customWidth="1"/>
  </cols>
  <sheetData>
    <row r="1" spans="1:8" x14ac:dyDescent="0.25">
      <c r="A1" t="s">
        <v>159</v>
      </c>
    </row>
    <row r="3" spans="1:8" x14ac:dyDescent="0.25">
      <c r="A3" s="9" t="s">
        <v>87</v>
      </c>
      <c r="B3" s="9"/>
      <c r="C3" s="6"/>
      <c r="G3">
        <v>12</v>
      </c>
      <c r="H3" t="s">
        <v>141</v>
      </c>
    </row>
    <row r="4" spans="1:8" x14ac:dyDescent="0.25">
      <c r="A4" t="s">
        <v>2</v>
      </c>
      <c r="B4" t="s">
        <v>85</v>
      </c>
      <c r="C4" s="6"/>
      <c r="G4">
        <v>100</v>
      </c>
      <c r="H4" t="s">
        <v>142</v>
      </c>
    </row>
    <row r="5" spans="1:8" x14ac:dyDescent="0.25">
      <c r="A5" t="s">
        <v>7</v>
      </c>
      <c r="B5">
        <v>24</v>
      </c>
      <c r="C5" s="6" t="str">
        <f>VLOOKUP(B5,G:H,2,TRUE)</f>
        <v>Düşük</v>
      </c>
      <c r="G5">
        <v>240</v>
      </c>
      <c r="H5" t="s">
        <v>143</v>
      </c>
    </row>
    <row r="6" spans="1:8" x14ac:dyDescent="0.25">
      <c r="A6" t="s">
        <v>10</v>
      </c>
      <c r="B6">
        <v>48</v>
      </c>
      <c r="C6" s="6" t="str">
        <f t="shared" ref="C6:C26" si="0">VLOOKUP(B6,G:H,2,TRUE)</f>
        <v>Düşük</v>
      </c>
    </row>
    <row r="7" spans="1:8" x14ac:dyDescent="0.25">
      <c r="A7" t="s">
        <v>13</v>
      </c>
      <c r="B7">
        <v>60</v>
      </c>
      <c r="C7" s="6" t="str">
        <f t="shared" si="0"/>
        <v>Düşük</v>
      </c>
    </row>
    <row r="8" spans="1:8" x14ac:dyDescent="0.25">
      <c r="A8" t="s">
        <v>18</v>
      </c>
      <c r="B8">
        <v>90</v>
      </c>
      <c r="C8" s="6" t="str">
        <f t="shared" si="0"/>
        <v>Düşük</v>
      </c>
    </row>
    <row r="9" spans="1:8" x14ac:dyDescent="0.25">
      <c r="A9" t="s">
        <v>29</v>
      </c>
      <c r="B9">
        <v>240</v>
      </c>
      <c r="C9" s="6" t="str">
        <f t="shared" si="0"/>
        <v>Yüksek</v>
      </c>
    </row>
    <row r="10" spans="1:8" x14ac:dyDescent="0.25">
      <c r="A10" t="s">
        <v>47</v>
      </c>
      <c r="B10">
        <v>54</v>
      </c>
      <c r="C10" s="6" t="str">
        <f t="shared" si="0"/>
        <v>Düşük</v>
      </c>
    </row>
    <row r="11" spans="1:8" x14ac:dyDescent="0.25">
      <c r="A11" t="s">
        <v>67</v>
      </c>
      <c r="B11">
        <v>36</v>
      </c>
      <c r="C11" s="6" t="str">
        <f t="shared" si="0"/>
        <v>Düşük</v>
      </c>
    </row>
    <row r="12" spans="1:8" x14ac:dyDescent="0.25">
      <c r="A12" t="s">
        <v>69</v>
      </c>
      <c r="B12">
        <v>12</v>
      </c>
      <c r="C12" s="6" t="str">
        <f t="shared" si="0"/>
        <v>Düşük</v>
      </c>
    </row>
    <row r="13" spans="1:8" x14ac:dyDescent="0.25">
      <c r="A13" t="s">
        <v>70</v>
      </c>
      <c r="B13">
        <v>12</v>
      </c>
      <c r="C13" s="6" t="str">
        <f t="shared" si="0"/>
        <v>Düşük</v>
      </c>
    </row>
    <row r="14" spans="1:8" x14ac:dyDescent="0.25">
      <c r="A14" t="s">
        <v>73</v>
      </c>
      <c r="B14">
        <v>60</v>
      </c>
      <c r="C14" s="6" t="str">
        <f t="shared" si="0"/>
        <v>Düşük</v>
      </c>
    </row>
    <row r="15" spans="1:8" x14ac:dyDescent="0.25">
      <c r="A15" t="s">
        <v>74</v>
      </c>
      <c r="B15">
        <v>96</v>
      </c>
      <c r="C15" s="6" t="str">
        <f t="shared" si="0"/>
        <v>Düşük</v>
      </c>
    </row>
    <row r="16" spans="1:8" x14ac:dyDescent="0.25">
      <c r="A16" t="s">
        <v>75</v>
      </c>
      <c r="B16">
        <v>120</v>
      </c>
      <c r="C16" s="6" t="str">
        <f t="shared" si="0"/>
        <v>Orta</v>
      </c>
    </row>
    <row r="17" spans="1:3" x14ac:dyDescent="0.25">
      <c r="A17" t="s">
        <v>71</v>
      </c>
      <c r="B17">
        <v>30</v>
      </c>
      <c r="C17" s="6" t="str">
        <f t="shared" si="0"/>
        <v>Düşük</v>
      </c>
    </row>
    <row r="18" spans="1:3" x14ac:dyDescent="0.25">
      <c r="A18" t="s">
        <v>4</v>
      </c>
      <c r="B18">
        <v>78</v>
      </c>
      <c r="C18" s="6" t="str">
        <f t="shared" si="0"/>
        <v>Düşük</v>
      </c>
    </row>
    <row r="19" spans="1:3" x14ac:dyDescent="0.25">
      <c r="A19" t="s">
        <v>11</v>
      </c>
      <c r="B19">
        <v>84</v>
      </c>
      <c r="C19" s="6" t="str">
        <f t="shared" si="0"/>
        <v>Düşük</v>
      </c>
    </row>
    <row r="20" spans="1:3" x14ac:dyDescent="0.25">
      <c r="A20" t="s">
        <v>50</v>
      </c>
      <c r="B20">
        <v>96</v>
      </c>
      <c r="C20" s="6" t="str">
        <f t="shared" si="0"/>
        <v>Düşük</v>
      </c>
    </row>
    <row r="21" spans="1:3" x14ac:dyDescent="0.25">
      <c r="A21" t="s">
        <v>17</v>
      </c>
      <c r="B21">
        <v>72</v>
      </c>
      <c r="C21" s="6" t="str">
        <f t="shared" si="0"/>
        <v>Düşük</v>
      </c>
    </row>
    <row r="22" spans="1:3" x14ac:dyDescent="0.25">
      <c r="A22" t="s">
        <v>32</v>
      </c>
      <c r="B22">
        <v>72</v>
      </c>
      <c r="C22" s="6" t="str">
        <f t="shared" si="0"/>
        <v>Düşük</v>
      </c>
    </row>
    <row r="23" spans="1:3" x14ac:dyDescent="0.25">
      <c r="A23" t="s">
        <v>76</v>
      </c>
      <c r="B23">
        <v>63</v>
      </c>
      <c r="C23" s="6" t="str">
        <f t="shared" si="0"/>
        <v>Düşük</v>
      </c>
    </row>
    <row r="24" spans="1:3" x14ac:dyDescent="0.25">
      <c r="A24" t="s">
        <v>68</v>
      </c>
      <c r="B24">
        <v>24</v>
      </c>
      <c r="C24" s="6" t="str">
        <f t="shared" si="0"/>
        <v>Düşük</v>
      </c>
    </row>
    <row r="25" spans="1:3" x14ac:dyDescent="0.25">
      <c r="A25" t="s">
        <v>35</v>
      </c>
      <c r="B25">
        <v>60</v>
      </c>
      <c r="C25" s="6" t="str">
        <f t="shared" si="0"/>
        <v>Düşük</v>
      </c>
    </row>
    <row r="26" spans="1:3" x14ac:dyDescent="0.25">
      <c r="A26" t="s">
        <v>79</v>
      </c>
      <c r="B26">
        <v>90</v>
      </c>
      <c r="C26" s="6" t="str">
        <f t="shared" si="0"/>
        <v>Düşük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953E-76B4-46A8-BF63-D813C7D94DCD}">
  <sheetPr>
    <tabColor theme="9"/>
  </sheetPr>
  <dimension ref="B1:R81"/>
  <sheetViews>
    <sheetView workbookViewId="0">
      <selection activeCell="N4" sqref="N4"/>
    </sheetView>
  </sheetViews>
  <sheetFormatPr defaultRowHeight="15" x14ac:dyDescent="0.25"/>
  <cols>
    <col min="2" max="2" width="10.140625" bestFit="1" customWidth="1"/>
    <col min="5" max="5" width="13.42578125" bestFit="1" customWidth="1"/>
    <col min="6" max="6" width="11" bestFit="1" customWidth="1"/>
    <col min="7" max="7" width="11" customWidth="1"/>
    <col min="8" max="8" width="16" bestFit="1" customWidth="1"/>
    <col min="9" max="9" width="12.42578125" bestFit="1" customWidth="1"/>
    <col min="12" max="13" width="13.5703125" bestFit="1" customWidth="1"/>
    <col min="15" max="15" width="16.28515625" style="6" bestFit="1" customWidth="1"/>
    <col min="16" max="16" width="11.7109375" bestFit="1" customWidth="1"/>
  </cols>
  <sheetData>
    <row r="1" spans="2:1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2:18" x14ac:dyDescent="0.25">
      <c r="B2" s="7" t="s">
        <v>2</v>
      </c>
      <c r="C2" s="7" t="s">
        <v>0</v>
      </c>
      <c r="D2" s="7" t="s">
        <v>84</v>
      </c>
      <c r="E2" s="7" t="s">
        <v>100</v>
      </c>
      <c r="F2" s="7" t="s">
        <v>101</v>
      </c>
      <c r="G2" s="7" t="s">
        <v>120</v>
      </c>
      <c r="H2" s="7" t="s">
        <v>127</v>
      </c>
      <c r="I2" s="7" t="s">
        <v>1</v>
      </c>
      <c r="L2" s="7" t="s">
        <v>2</v>
      </c>
      <c r="M2" s="7" t="s">
        <v>0</v>
      </c>
      <c r="N2" s="7" t="s">
        <v>84</v>
      </c>
      <c r="O2" s="7" t="s">
        <v>100</v>
      </c>
      <c r="P2" s="7" t="s">
        <v>101</v>
      </c>
    </row>
    <row r="3" spans="2:18" x14ac:dyDescent="0.25">
      <c r="B3" t="s">
        <v>3</v>
      </c>
      <c r="C3" s="6">
        <v>1.1499999999999999</v>
      </c>
      <c r="D3">
        <v>3000</v>
      </c>
      <c r="E3" t="s">
        <v>110</v>
      </c>
      <c r="F3" t="s">
        <v>102</v>
      </c>
      <c r="G3" t="s">
        <v>121</v>
      </c>
      <c r="H3" t="s">
        <v>128</v>
      </c>
      <c r="I3" t="s">
        <v>112</v>
      </c>
      <c r="L3" t="s">
        <v>7</v>
      </c>
      <c r="M3">
        <f>VLOOKUP($L3,$B:$I,C$1,0)</f>
        <v>3.4</v>
      </c>
      <c r="N3">
        <f>VLOOKUP($L3,$B:$I,D$1,0)</f>
        <v>765</v>
      </c>
      <c r="O3" t="str">
        <f t="shared" ref="N3:P3" si="0">VLOOKUP($L3,$B:$I,E$1,0)</f>
        <v>Öztürk Ltd</v>
      </c>
      <c r="P3" t="str">
        <f t="shared" si="0"/>
        <v>Türkiye</v>
      </c>
    </row>
    <row r="4" spans="2:18" x14ac:dyDescent="0.25">
      <c r="B4" t="s">
        <v>4</v>
      </c>
      <c r="C4" s="6">
        <v>2.35</v>
      </c>
      <c r="D4">
        <v>2200</v>
      </c>
      <c r="E4" t="s">
        <v>109</v>
      </c>
      <c r="F4" t="s">
        <v>103</v>
      </c>
      <c r="G4" t="s">
        <v>122</v>
      </c>
      <c r="H4" t="s">
        <v>128</v>
      </c>
      <c r="I4" t="s">
        <v>112</v>
      </c>
      <c r="L4" t="s">
        <v>10</v>
      </c>
      <c r="M4">
        <f t="shared" ref="M4:M24" si="1">VLOOKUP($L4,$B:$I,C$1,0)</f>
        <v>1.3499999999999999</v>
      </c>
      <c r="O4"/>
    </row>
    <row r="5" spans="2:18" x14ac:dyDescent="0.25">
      <c r="B5" t="s">
        <v>5</v>
      </c>
      <c r="C5" s="6">
        <v>6.5</v>
      </c>
      <c r="D5">
        <v>514</v>
      </c>
      <c r="E5" t="s">
        <v>107</v>
      </c>
      <c r="F5" t="s">
        <v>104</v>
      </c>
      <c r="G5" t="s">
        <v>123</v>
      </c>
      <c r="H5" t="s">
        <v>128</v>
      </c>
      <c r="I5" t="s">
        <v>112</v>
      </c>
      <c r="L5" t="s">
        <v>13</v>
      </c>
      <c r="M5">
        <f t="shared" si="1"/>
        <v>7.7</v>
      </c>
      <c r="O5"/>
      <c r="R5" t="s">
        <v>144</v>
      </c>
    </row>
    <row r="6" spans="2:18" x14ac:dyDescent="0.25">
      <c r="B6" t="s">
        <v>6</v>
      </c>
      <c r="C6" s="6">
        <v>7.5</v>
      </c>
      <c r="D6">
        <v>654</v>
      </c>
      <c r="E6" t="s">
        <v>108</v>
      </c>
      <c r="F6" t="s">
        <v>105</v>
      </c>
      <c r="G6" t="s">
        <v>124</v>
      </c>
      <c r="H6" t="s">
        <v>128</v>
      </c>
      <c r="I6" t="s">
        <v>112</v>
      </c>
      <c r="L6" t="s">
        <v>6</v>
      </c>
      <c r="M6">
        <f t="shared" si="1"/>
        <v>7.5</v>
      </c>
      <c r="O6"/>
    </row>
    <row r="7" spans="2:18" x14ac:dyDescent="0.25">
      <c r="B7" t="s">
        <v>7</v>
      </c>
      <c r="C7" s="6">
        <v>3.4</v>
      </c>
      <c r="D7">
        <v>765</v>
      </c>
      <c r="E7" t="s">
        <v>110</v>
      </c>
      <c r="F7" t="s">
        <v>102</v>
      </c>
      <c r="G7" t="s">
        <v>126</v>
      </c>
      <c r="H7" t="s">
        <v>129</v>
      </c>
      <c r="I7" t="s">
        <v>112</v>
      </c>
      <c r="L7" t="s">
        <v>29</v>
      </c>
      <c r="M7">
        <f t="shared" si="1"/>
        <v>3.2000000000000006</v>
      </c>
      <c r="O7"/>
    </row>
    <row r="8" spans="2:18" x14ac:dyDescent="0.25">
      <c r="B8" t="s">
        <v>8</v>
      </c>
      <c r="C8" s="6">
        <v>2.6</v>
      </c>
      <c r="D8">
        <v>23</v>
      </c>
      <c r="E8" t="s">
        <v>110</v>
      </c>
      <c r="F8" t="s">
        <v>102</v>
      </c>
      <c r="G8" t="s">
        <v>121</v>
      </c>
      <c r="H8" t="s">
        <v>129</v>
      </c>
      <c r="I8" t="s">
        <v>112</v>
      </c>
      <c r="L8" t="s">
        <v>47</v>
      </c>
      <c r="M8">
        <f t="shared" si="1"/>
        <v>7.7000000000000011</v>
      </c>
      <c r="O8"/>
    </row>
    <row r="9" spans="2:18" x14ac:dyDescent="0.25">
      <c r="B9" t="s">
        <v>9</v>
      </c>
      <c r="C9" s="6">
        <v>8.5</v>
      </c>
      <c r="D9">
        <v>24</v>
      </c>
      <c r="E9" t="s">
        <v>111</v>
      </c>
      <c r="F9" t="s">
        <v>106</v>
      </c>
      <c r="G9" t="s">
        <v>122</v>
      </c>
      <c r="H9" t="s">
        <v>129</v>
      </c>
      <c r="I9" t="s">
        <v>112</v>
      </c>
      <c r="L9" t="s">
        <v>67</v>
      </c>
      <c r="M9">
        <f t="shared" si="1"/>
        <v>4.1500000000000012</v>
      </c>
      <c r="O9"/>
    </row>
    <row r="10" spans="2:18" x14ac:dyDescent="0.25">
      <c r="B10" t="s">
        <v>10</v>
      </c>
      <c r="C10" s="6">
        <v>1.3499999999999999</v>
      </c>
      <c r="D10">
        <v>65</v>
      </c>
      <c r="E10" t="s">
        <v>111</v>
      </c>
      <c r="F10" t="s">
        <v>106</v>
      </c>
      <c r="G10" t="s">
        <v>123</v>
      </c>
      <c r="H10" t="s">
        <v>129</v>
      </c>
      <c r="I10" t="s">
        <v>112</v>
      </c>
      <c r="L10" t="s">
        <v>69</v>
      </c>
      <c r="M10">
        <f t="shared" si="1"/>
        <v>9.2999999999999954</v>
      </c>
      <c r="O10"/>
    </row>
    <row r="11" spans="2:18" x14ac:dyDescent="0.25">
      <c r="B11" t="s">
        <v>11</v>
      </c>
      <c r="C11" s="6">
        <v>2.5500000000000003</v>
      </c>
      <c r="D11">
        <v>698</v>
      </c>
      <c r="E11" t="s">
        <v>111</v>
      </c>
      <c r="F11" t="s">
        <v>106</v>
      </c>
      <c r="G11" t="s">
        <v>124</v>
      </c>
      <c r="H11" t="s">
        <v>129</v>
      </c>
      <c r="I11" t="s">
        <v>112</v>
      </c>
      <c r="L11" t="s">
        <v>70</v>
      </c>
      <c r="M11">
        <f t="shared" si="1"/>
        <v>5.2000000000000011</v>
      </c>
      <c r="O11"/>
    </row>
    <row r="12" spans="2:18" x14ac:dyDescent="0.25">
      <c r="B12" t="s">
        <v>12</v>
      </c>
      <c r="C12" s="6">
        <v>6.7</v>
      </c>
      <c r="D12">
        <v>456</v>
      </c>
      <c r="E12" t="s">
        <v>111</v>
      </c>
      <c r="F12" t="s">
        <v>106</v>
      </c>
      <c r="G12" t="s">
        <v>125</v>
      </c>
      <c r="H12" t="s">
        <v>128</v>
      </c>
      <c r="I12" t="s">
        <v>113</v>
      </c>
      <c r="L12" t="s">
        <v>73</v>
      </c>
      <c r="M12">
        <f t="shared" si="1"/>
        <v>3.1500000000000008</v>
      </c>
      <c r="O12"/>
    </row>
    <row r="13" spans="2:18" x14ac:dyDescent="0.25">
      <c r="B13" t="s">
        <v>13</v>
      </c>
      <c r="C13" s="6">
        <v>7.7</v>
      </c>
      <c r="D13">
        <v>156</v>
      </c>
      <c r="E13" t="s">
        <v>109</v>
      </c>
      <c r="F13" t="s">
        <v>103</v>
      </c>
      <c r="G13" t="s">
        <v>126</v>
      </c>
      <c r="H13" t="s">
        <v>128</v>
      </c>
      <c r="I13" t="s">
        <v>113</v>
      </c>
      <c r="L13" t="s">
        <v>74</v>
      </c>
      <c r="M13">
        <f t="shared" si="1"/>
        <v>4.3500000000000014</v>
      </c>
      <c r="O13"/>
    </row>
    <row r="14" spans="2:18" x14ac:dyDescent="0.25">
      <c r="B14" t="s">
        <v>14</v>
      </c>
      <c r="C14" s="6">
        <v>3.6</v>
      </c>
      <c r="D14">
        <v>654</v>
      </c>
      <c r="E14" t="s">
        <v>109</v>
      </c>
      <c r="F14" t="s">
        <v>103</v>
      </c>
      <c r="G14" t="s">
        <v>121</v>
      </c>
      <c r="H14" t="s">
        <v>130</v>
      </c>
      <c r="I14" t="s">
        <v>113</v>
      </c>
      <c r="L14" t="s">
        <v>75</v>
      </c>
      <c r="M14">
        <f t="shared" si="1"/>
        <v>8.5</v>
      </c>
      <c r="O14"/>
    </row>
    <row r="15" spans="2:18" x14ac:dyDescent="0.25">
      <c r="B15" t="s">
        <v>15</v>
      </c>
      <c r="C15" s="6">
        <v>2.8000000000000003</v>
      </c>
      <c r="D15">
        <v>789</v>
      </c>
      <c r="E15" t="s">
        <v>109</v>
      </c>
      <c r="F15" t="s">
        <v>103</v>
      </c>
      <c r="G15" t="s">
        <v>122</v>
      </c>
      <c r="H15" t="s">
        <v>130</v>
      </c>
      <c r="I15" t="s">
        <v>113</v>
      </c>
      <c r="L15" t="s">
        <v>71</v>
      </c>
      <c r="M15">
        <f t="shared" si="1"/>
        <v>4.4000000000000012</v>
      </c>
      <c r="O15"/>
    </row>
    <row r="16" spans="2:18" x14ac:dyDescent="0.25">
      <c r="B16" t="s">
        <v>16</v>
      </c>
      <c r="C16" s="6">
        <v>8.6999999999999993</v>
      </c>
      <c r="D16">
        <v>852</v>
      </c>
      <c r="E16" t="s">
        <v>109</v>
      </c>
      <c r="F16" t="s">
        <v>103</v>
      </c>
      <c r="G16" t="s">
        <v>123</v>
      </c>
      <c r="H16" t="s">
        <v>130</v>
      </c>
      <c r="I16" t="s">
        <v>113</v>
      </c>
      <c r="L16" t="s">
        <v>4</v>
      </c>
      <c r="M16">
        <f t="shared" si="1"/>
        <v>2.35</v>
      </c>
      <c r="O16"/>
    </row>
    <row r="17" spans="2:15" x14ac:dyDescent="0.25">
      <c r="B17" t="s">
        <v>17</v>
      </c>
      <c r="C17" s="6">
        <v>1.5499999999999998</v>
      </c>
      <c r="D17">
        <v>1</v>
      </c>
      <c r="E17" t="s">
        <v>109</v>
      </c>
      <c r="F17" t="s">
        <v>103</v>
      </c>
      <c r="G17" t="s">
        <v>124</v>
      </c>
      <c r="H17" t="s">
        <v>130</v>
      </c>
      <c r="I17" t="s">
        <v>113</v>
      </c>
      <c r="L17" t="s">
        <v>11</v>
      </c>
      <c r="M17">
        <f t="shared" si="1"/>
        <v>2.5500000000000003</v>
      </c>
      <c r="O17"/>
    </row>
    <row r="18" spans="2:15" x14ac:dyDescent="0.25">
      <c r="B18" t="s">
        <v>18</v>
      </c>
      <c r="C18" s="6">
        <v>2.7500000000000004</v>
      </c>
      <c r="D18">
        <v>1</v>
      </c>
      <c r="E18" t="s">
        <v>109</v>
      </c>
      <c r="F18" t="s">
        <v>103</v>
      </c>
      <c r="G18" t="s">
        <v>125</v>
      </c>
      <c r="H18" t="s">
        <v>128</v>
      </c>
      <c r="I18" t="s">
        <v>113</v>
      </c>
      <c r="L18" t="s">
        <v>50</v>
      </c>
      <c r="M18">
        <f t="shared" si="1"/>
        <v>3.8000000000000012</v>
      </c>
      <c r="O18"/>
    </row>
    <row r="19" spans="2:15" x14ac:dyDescent="0.25">
      <c r="B19" t="s">
        <v>19</v>
      </c>
      <c r="C19" s="6">
        <v>6.9</v>
      </c>
      <c r="D19">
        <v>15</v>
      </c>
      <c r="E19" t="s">
        <v>107</v>
      </c>
      <c r="F19" t="s">
        <v>104</v>
      </c>
      <c r="G19" t="s">
        <v>126</v>
      </c>
      <c r="H19" t="s">
        <v>128</v>
      </c>
      <c r="I19" t="s">
        <v>113</v>
      </c>
      <c r="L19" t="s">
        <v>17</v>
      </c>
      <c r="M19">
        <f t="shared" si="1"/>
        <v>1.5499999999999998</v>
      </c>
      <c r="O19"/>
    </row>
    <row r="20" spans="2:15" x14ac:dyDescent="0.25">
      <c r="B20" t="s">
        <v>20</v>
      </c>
      <c r="C20" s="6">
        <v>7.9</v>
      </c>
      <c r="D20">
        <v>52</v>
      </c>
      <c r="E20" t="s">
        <v>107</v>
      </c>
      <c r="F20" t="s">
        <v>104</v>
      </c>
      <c r="G20" t="s">
        <v>121</v>
      </c>
      <c r="H20" t="s">
        <v>129</v>
      </c>
      <c r="I20" t="s">
        <v>113</v>
      </c>
      <c r="L20" t="s">
        <v>32</v>
      </c>
      <c r="M20">
        <f t="shared" si="1"/>
        <v>3.1500000000000008</v>
      </c>
      <c r="O20"/>
    </row>
    <row r="21" spans="2:15" x14ac:dyDescent="0.25">
      <c r="B21" t="s">
        <v>21</v>
      </c>
      <c r="C21" s="6">
        <v>3.8000000000000003</v>
      </c>
      <c r="D21">
        <v>65</v>
      </c>
      <c r="E21" t="s">
        <v>111</v>
      </c>
      <c r="F21" t="s">
        <v>106</v>
      </c>
      <c r="G21" t="s">
        <v>122</v>
      </c>
      <c r="H21" t="s">
        <v>128</v>
      </c>
      <c r="I21" t="s">
        <v>113</v>
      </c>
      <c r="L21" t="s">
        <v>76</v>
      </c>
      <c r="M21">
        <f t="shared" si="1"/>
        <v>9.4999999999999947</v>
      </c>
      <c r="O21"/>
    </row>
    <row r="22" spans="2:15" x14ac:dyDescent="0.25">
      <c r="B22" t="s">
        <v>22</v>
      </c>
      <c r="C22" s="6">
        <v>3.0000000000000004</v>
      </c>
      <c r="D22">
        <v>699</v>
      </c>
      <c r="E22" t="s">
        <v>109</v>
      </c>
      <c r="F22" t="s">
        <v>103</v>
      </c>
      <c r="G22" t="s">
        <v>123</v>
      </c>
      <c r="H22" t="s">
        <v>128</v>
      </c>
      <c r="I22" t="s">
        <v>114</v>
      </c>
      <c r="L22" t="s">
        <v>68</v>
      </c>
      <c r="M22">
        <f t="shared" si="1"/>
        <v>8.3000000000000007</v>
      </c>
      <c r="O22"/>
    </row>
    <row r="23" spans="2:15" x14ac:dyDescent="0.25">
      <c r="B23" t="s">
        <v>23</v>
      </c>
      <c r="C23" s="6">
        <v>8.8999999999999986</v>
      </c>
      <c r="D23">
        <v>852</v>
      </c>
      <c r="E23" t="s">
        <v>109</v>
      </c>
      <c r="F23" t="s">
        <v>103</v>
      </c>
      <c r="G23" t="s">
        <v>124</v>
      </c>
      <c r="H23" t="s">
        <v>128</v>
      </c>
      <c r="I23" t="s">
        <v>114</v>
      </c>
      <c r="L23" t="s">
        <v>35</v>
      </c>
      <c r="M23">
        <f t="shared" si="1"/>
        <v>4.2</v>
      </c>
      <c r="O23"/>
    </row>
    <row r="24" spans="2:15" x14ac:dyDescent="0.25">
      <c r="B24" t="s">
        <v>24</v>
      </c>
      <c r="C24" s="6">
        <v>1.7499999999999998</v>
      </c>
      <c r="D24">
        <v>6565</v>
      </c>
      <c r="E24" t="s">
        <v>110</v>
      </c>
      <c r="F24" t="s">
        <v>102</v>
      </c>
      <c r="G24" t="s">
        <v>125</v>
      </c>
      <c r="H24" t="s">
        <v>130</v>
      </c>
      <c r="I24" t="s">
        <v>114</v>
      </c>
      <c r="L24" t="s">
        <v>79</v>
      </c>
      <c r="M24">
        <f t="shared" si="1"/>
        <v>10.499999999999993</v>
      </c>
      <c r="O24"/>
    </row>
    <row r="25" spans="2:15" x14ac:dyDescent="0.25">
      <c r="B25" t="s">
        <v>25</v>
      </c>
      <c r="C25" s="6">
        <v>2.9500000000000006</v>
      </c>
      <c r="D25">
        <v>52</v>
      </c>
      <c r="E25" t="s">
        <v>109</v>
      </c>
      <c r="F25" t="s">
        <v>103</v>
      </c>
      <c r="G25" t="s">
        <v>126</v>
      </c>
      <c r="H25" t="s">
        <v>128</v>
      </c>
      <c r="I25" t="s">
        <v>114</v>
      </c>
    </row>
    <row r="26" spans="2:15" x14ac:dyDescent="0.25">
      <c r="B26" t="s">
        <v>26</v>
      </c>
      <c r="C26" s="6">
        <v>7.1000000000000005</v>
      </c>
      <c r="D26">
        <v>35</v>
      </c>
      <c r="E26" t="s">
        <v>107</v>
      </c>
      <c r="F26" t="s">
        <v>104</v>
      </c>
      <c r="G26" t="s">
        <v>121</v>
      </c>
      <c r="H26" t="s">
        <v>128</v>
      </c>
      <c r="I26" t="s">
        <v>114</v>
      </c>
    </row>
    <row r="27" spans="2:15" x14ac:dyDescent="0.25">
      <c r="B27" t="s">
        <v>27</v>
      </c>
      <c r="C27" s="6">
        <v>8.1</v>
      </c>
      <c r="D27">
        <v>48</v>
      </c>
      <c r="E27" t="s">
        <v>108</v>
      </c>
      <c r="F27" t="s">
        <v>105</v>
      </c>
      <c r="G27" t="s">
        <v>122</v>
      </c>
      <c r="H27" t="s">
        <v>130</v>
      </c>
      <c r="I27" t="s">
        <v>114</v>
      </c>
      <c r="L27" s="6"/>
      <c r="N27" s="6"/>
    </row>
    <row r="28" spans="2:15" x14ac:dyDescent="0.25">
      <c r="B28" t="s">
        <v>28</v>
      </c>
      <c r="C28" s="6">
        <v>4</v>
      </c>
      <c r="D28">
        <v>969</v>
      </c>
      <c r="E28" t="s">
        <v>111</v>
      </c>
      <c r="F28" t="s">
        <v>106</v>
      </c>
      <c r="G28" t="s">
        <v>123</v>
      </c>
      <c r="H28" t="s">
        <v>128</v>
      </c>
      <c r="I28" t="s">
        <v>114</v>
      </c>
    </row>
    <row r="29" spans="2:15" x14ac:dyDescent="0.25">
      <c r="B29" t="s">
        <v>29</v>
      </c>
      <c r="C29" s="6">
        <v>3.2000000000000006</v>
      </c>
      <c r="D29">
        <v>75</v>
      </c>
      <c r="E29" t="s">
        <v>110</v>
      </c>
      <c r="F29" t="s">
        <v>102</v>
      </c>
      <c r="G29" t="s">
        <v>124</v>
      </c>
      <c r="H29" t="s">
        <v>128</v>
      </c>
      <c r="I29" t="s">
        <v>114</v>
      </c>
    </row>
    <row r="30" spans="2:15" x14ac:dyDescent="0.25">
      <c r="B30" t="s">
        <v>30</v>
      </c>
      <c r="C30" s="6">
        <v>9.0999999999999979</v>
      </c>
      <c r="D30">
        <v>565</v>
      </c>
      <c r="E30" t="s">
        <v>110</v>
      </c>
      <c r="F30" t="s">
        <v>102</v>
      </c>
      <c r="G30" t="s">
        <v>125</v>
      </c>
      <c r="H30" t="s">
        <v>128</v>
      </c>
      <c r="I30" t="s">
        <v>114</v>
      </c>
    </row>
    <row r="31" spans="2:15" x14ac:dyDescent="0.25">
      <c r="B31" t="s">
        <v>31</v>
      </c>
      <c r="C31" s="6">
        <v>1.9499999999999997</v>
      </c>
      <c r="D31">
        <v>655</v>
      </c>
      <c r="E31" t="s">
        <v>111</v>
      </c>
      <c r="F31" t="s">
        <v>106</v>
      </c>
      <c r="G31" t="s">
        <v>126</v>
      </c>
      <c r="H31" t="s">
        <v>129</v>
      </c>
      <c r="I31" t="s">
        <v>114</v>
      </c>
    </row>
    <row r="32" spans="2:15" x14ac:dyDescent="0.25">
      <c r="B32" t="s">
        <v>32</v>
      </c>
      <c r="C32" s="6">
        <v>3.1500000000000008</v>
      </c>
      <c r="D32">
        <v>664</v>
      </c>
      <c r="E32" t="s">
        <v>111</v>
      </c>
      <c r="F32" t="s">
        <v>106</v>
      </c>
      <c r="G32" t="s">
        <v>121</v>
      </c>
      <c r="H32" t="s">
        <v>128</v>
      </c>
      <c r="I32" t="s">
        <v>115</v>
      </c>
    </row>
    <row r="33" spans="2:9" x14ac:dyDescent="0.25">
      <c r="B33" t="s">
        <v>33</v>
      </c>
      <c r="C33" s="6">
        <v>7.3000000000000007</v>
      </c>
      <c r="D33">
        <v>8</v>
      </c>
      <c r="E33" t="s">
        <v>111</v>
      </c>
      <c r="F33" t="s">
        <v>106</v>
      </c>
      <c r="G33" t="s">
        <v>122</v>
      </c>
      <c r="H33" t="s">
        <v>128</v>
      </c>
      <c r="I33" t="s">
        <v>115</v>
      </c>
    </row>
    <row r="34" spans="2:9" x14ac:dyDescent="0.25">
      <c r="B34" t="s">
        <v>34</v>
      </c>
      <c r="C34" s="6">
        <v>8.2999999999999989</v>
      </c>
      <c r="D34">
        <v>9</v>
      </c>
      <c r="E34" t="s">
        <v>111</v>
      </c>
      <c r="F34" t="s">
        <v>106</v>
      </c>
      <c r="G34" t="s">
        <v>123</v>
      </c>
      <c r="H34" t="s">
        <v>128</v>
      </c>
      <c r="I34" t="s">
        <v>115</v>
      </c>
    </row>
    <row r="35" spans="2:9" x14ac:dyDescent="0.25">
      <c r="B35" t="s">
        <v>35</v>
      </c>
      <c r="C35" s="6">
        <v>4.2</v>
      </c>
      <c r="D35">
        <v>79</v>
      </c>
      <c r="E35" t="s">
        <v>109</v>
      </c>
      <c r="F35" t="s">
        <v>103</v>
      </c>
      <c r="G35" t="s">
        <v>124</v>
      </c>
      <c r="H35" t="s">
        <v>129</v>
      </c>
      <c r="I35" t="s">
        <v>115</v>
      </c>
    </row>
    <row r="36" spans="2:9" x14ac:dyDescent="0.25">
      <c r="B36" t="s">
        <v>36</v>
      </c>
      <c r="C36" s="6">
        <v>3.4000000000000008</v>
      </c>
      <c r="D36">
        <v>85</v>
      </c>
      <c r="E36" t="s">
        <v>109</v>
      </c>
      <c r="F36" t="s">
        <v>103</v>
      </c>
      <c r="G36" t="s">
        <v>125</v>
      </c>
      <c r="H36" t="s">
        <v>128</v>
      </c>
      <c r="I36" t="s">
        <v>115</v>
      </c>
    </row>
    <row r="37" spans="2:9" x14ac:dyDescent="0.25">
      <c r="B37" t="s">
        <v>37</v>
      </c>
      <c r="C37" s="6">
        <v>9.2999999999999972</v>
      </c>
      <c r="D37">
        <v>669</v>
      </c>
      <c r="E37" t="s">
        <v>109</v>
      </c>
      <c r="F37" t="s">
        <v>103</v>
      </c>
      <c r="G37" t="s">
        <v>126</v>
      </c>
      <c r="H37" t="s">
        <v>128</v>
      </c>
      <c r="I37" t="s">
        <v>115</v>
      </c>
    </row>
    <row r="38" spans="2:9" x14ac:dyDescent="0.25">
      <c r="B38" t="s">
        <v>38</v>
      </c>
      <c r="C38" s="6">
        <v>2.15</v>
      </c>
      <c r="D38">
        <v>804</v>
      </c>
      <c r="E38" t="s">
        <v>109</v>
      </c>
      <c r="F38" t="s">
        <v>103</v>
      </c>
      <c r="G38" t="s">
        <v>121</v>
      </c>
      <c r="H38" t="s">
        <v>128</v>
      </c>
      <c r="I38" t="s">
        <v>115</v>
      </c>
    </row>
    <row r="39" spans="2:9" x14ac:dyDescent="0.25">
      <c r="B39" t="s">
        <v>39</v>
      </c>
      <c r="C39" s="6">
        <v>3.350000000000001</v>
      </c>
      <c r="D39">
        <v>867</v>
      </c>
      <c r="E39" t="s">
        <v>109</v>
      </c>
      <c r="F39" t="s">
        <v>103</v>
      </c>
      <c r="G39" t="s">
        <v>122</v>
      </c>
      <c r="H39" t="s">
        <v>130</v>
      </c>
      <c r="I39" t="s">
        <v>115</v>
      </c>
    </row>
    <row r="40" spans="2:9" x14ac:dyDescent="0.25">
      <c r="B40" t="s">
        <v>40</v>
      </c>
      <c r="C40" s="6">
        <v>7.5000000000000009</v>
      </c>
      <c r="D40">
        <v>16</v>
      </c>
      <c r="E40" t="s">
        <v>109</v>
      </c>
      <c r="F40" t="s">
        <v>103</v>
      </c>
      <c r="G40" t="s">
        <v>123</v>
      </c>
      <c r="H40" t="s">
        <v>128</v>
      </c>
      <c r="I40" t="s">
        <v>115</v>
      </c>
    </row>
    <row r="41" spans="2:9" x14ac:dyDescent="0.25">
      <c r="B41" t="s">
        <v>41</v>
      </c>
      <c r="C41" s="6">
        <v>8.4999999999999982</v>
      </c>
      <c r="D41">
        <v>16</v>
      </c>
      <c r="E41" t="s">
        <v>107</v>
      </c>
      <c r="F41" t="s">
        <v>104</v>
      </c>
      <c r="G41" t="s">
        <v>124</v>
      </c>
      <c r="H41" t="s">
        <v>128</v>
      </c>
      <c r="I41" t="s">
        <v>115</v>
      </c>
    </row>
    <row r="42" spans="2:9" x14ac:dyDescent="0.25">
      <c r="B42" t="s">
        <v>42</v>
      </c>
      <c r="C42" s="6">
        <v>4.4000000000000004</v>
      </c>
      <c r="D42">
        <v>30</v>
      </c>
      <c r="E42" t="s">
        <v>107</v>
      </c>
      <c r="F42" t="s">
        <v>104</v>
      </c>
      <c r="G42" t="s">
        <v>125</v>
      </c>
      <c r="H42" t="s">
        <v>128</v>
      </c>
      <c r="I42" t="s">
        <v>116</v>
      </c>
    </row>
    <row r="43" spans="2:9" x14ac:dyDescent="0.25">
      <c r="B43" t="s">
        <v>43</v>
      </c>
      <c r="C43" s="6">
        <v>3.600000000000001</v>
      </c>
      <c r="D43">
        <v>67</v>
      </c>
      <c r="E43" t="s">
        <v>111</v>
      </c>
      <c r="F43" t="s">
        <v>106</v>
      </c>
      <c r="G43" t="s">
        <v>126</v>
      </c>
      <c r="H43" t="s">
        <v>130</v>
      </c>
      <c r="I43" t="s">
        <v>116</v>
      </c>
    </row>
    <row r="44" spans="2:9" x14ac:dyDescent="0.25">
      <c r="B44" t="s">
        <v>44</v>
      </c>
      <c r="C44" s="6">
        <v>9.4999999999999964</v>
      </c>
      <c r="D44">
        <v>80</v>
      </c>
      <c r="E44" t="s">
        <v>109</v>
      </c>
      <c r="F44" t="s">
        <v>103</v>
      </c>
      <c r="G44" t="s">
        <v>121</v>
      </c>
      <c r="H44" t="s">
        <v>128</v>
      </c>
      <c r="I44" t="s">
        <v>116</v>
      </c>
    </row>
    <row r="45" spans="2:9" x14ac:dyDescent="0.25">
      <c r="B45" t="s">
        <v>45</v>
      </c>
      <c r="C45" s="6">
        <v>2.35</v>
      </c>
      <c r="D45">
        <v>714</v>
      </c>
      <c r="E45" t="s">
        <v>109</v>
      </c>
      <c r="F45" t="s">
        <v>103</v>
      </c>
      <c r="G45" t="s">
        <v>122</v>
      </c>
      <c r="H45" t="s">
        <v>128</v>
      </c>
      <c r="I45" t="s">
        <v>116</v>
      </c>
    </row>
    <row r="46" spans="2:9" x14ac:dyDescent="0.25">
      <c r="B46" t="s">
        <v>46</v>
      </c>
      <c r="C46" s="6">
        <v>3.5500000000000012</v>
      </c>
      <c r="D46">
        <v>867</v>
      </c>
      <c r="E46" t="s">
        <v>110</v>
      </c>
      <c r="F46" t="s">
        <v>102</v>
      </c>
      <c r="G46" t="s">
        <v>123</v>
      </c>
      <c r="H46" t="s">
        <v>130</v>
      </c>
      <c r="I46" t="s">
        <v>116</v>
      </c>
    </row>
    <row r="47" spans="2:9" x14ac:dyDescent="0.25">
      <c r="B47" t="s">
        <v>47</v>
      </c>
      <c r="C47" s="6">
        <v>7.7000000000000011</v>
      </c>
      <c r="D47">
        <v>6580</v>
      </c>
      <c r="E47" t="s">
        <v>109</v>
      </c>
      <c r="F47" t="s">
        <v>103</v>
      </c>
      <c r="G47" t="s">
        <v>124</v>
      </c>
      <c r="H47" t="s">
        <v>128</v>
      </c>
      <c r="I47" t="s">
        <v>116</v>
      </c>
    </row>
    <row r="48" spans="2:9" x14ac:dyDescent="0.25">
      <c r="B48" t="s">
        <v>48</v>
      </c>
      <c r="C48" s="6">
        <v>8.6999999999999975</v>
      </c>
      <c r="D48">
        <v>67</v>
      </c>
      <c r="E48" t="s">
        <v>107</v>
      </c>
      <c r="F48" t="s">
        <v>104</v>
      </c>
      <c r="G48" t="s">
        <v>125</v>
      </c>
      <c r="H48" t="s">
        <v>128</v>
      </c>
      <c r="I48" t="s">
        <v>116</v>
      </c>
    </row>
    <row r="49" spans="2:9" x14ac:dyDescent="0.25">
      <c r="B49" t="s">
        <v>49</v>
      </c>
      <c r="C49" s="6">
        <v>4.6000000000000005</v>
      </c>
      <c r="D49">
        <v>50</v>
      </c>
      <c r="E49" t="s">
        <v>108</v>
      </c>
      <c r="F49" t="s">
        <v>105</v>
      </c>
      <c r="G49" t="s">
        <v>126</v>
      </c>
      <c r="H49" t="s">
        <v>129</v>
      </c>
      <c r="I49" t="s">
        <v>116</v>
      </c>
    </row>
    <row r="50" spans="2:9" x14ac:dyDescent="0.25">
      <c r="B50" t="s">
        <v>50</v>
      </c>
      <c r="C50" s="6">
        <v>3.8000000000000012</v>
      </c>
      <c r="D50">
        <v>63</v>
      </c>
      <c r="E50" t="s">
        <v>111</v>
      </c>
      <c r="F50" t="s">
        <v>106</v>
      </c>
      <c r="G50" t="s">
        <v>121</v>
      </c>
      <c r="H50" t="s">
        <v>128</v>
      </c>
      <c r="I50" t="s">
        <v>116</v>
      </c>
    </row>
    <row r="51" spans="2:9" x14ac:dyDescent="0.25">
      <c r="B51" t="s">
        <v>51</v>
      </c>
      <c r="C51" s="6">
        <v>9.6999999999999957</v>
      </c>
      <c r="D51">
        <v>984</v>
      </c>
      <c r="E51" t="s">
        <v>110</v>
      </c>
      <c r="F51" t="s">
        <v>102</v>
      </c>
      <c r="G51" t="s">
        <v>122</v>
      </c>
      <c r="H51" t="s">
        <v>128</v>
      </c>
      <c r="I51" t="s">
        <v>116</v>
      </c>
    </row>
    <row r="52" spans="2:9" x14ac:dyDescent="0.25">
      <c r="B52" t="s">
        <v>52</v>
      </c>
      <c r="C52" s="6">
        <v>2.5500000000000003</v>
      </c>
      <c r="D52">
        <v>90</v>
      </c>
      <c r="E52" t="s">
        <v>110</v>
      </c>
      <c r="F52" t="s">
        <v>102</v>
      </c>
      <c r="G52" t="s">
        <v>123</v>
      </c>
      <c r="H52" t="s">
        <v>128</v>
      </c>
      <c r="I52" t="s">
        <v>117</v>
      </c>
    </row>
    <row r="53" spans="2:9" x14ac:dyDescent="0.25">
      <c r="B53" t="s">
        <v>53</v>
      </c>
      <c r="C53" s="6">
        <v>3.7500000000000013</v>
      </c>
      <c r="D53">
        <v>580</v>
      </c>
      <c r="E53" t="s">
        <v>111</v>
      </c>
      <c r="F53" t="s">
        <v>106</v>
      </c>
      <c r="G53" t="s">
        <v>124</v>
      </c>
      <c r="H53" t="s">
        <v>129</v>
      </c>
      <c r="I53" t="s">
        <v>117</v>
      </c>
    </row>
    <row r="54" spans="2:9" x14ac:dyDescent="0.25">
      <c r="B54" t="s">
        <v>54</v>
      </c>
      <c r="C54" s="6">
        <v>7.9000000000000012</v>
      </c>
      <c r="D54">
        <v>670</v>
      </c>
      <c r="E54" t="s">
        <v>111</v>
      </c>
      <c r="F54" t="s">
        <v>106</v>
      </c>
      <c r="G54" t="s">
        <v>125</v>
      </c>
      <c r="H54" t="s">
        <v>128</v>
      </c>
      <c r="I54" t="s">
        <v>117</v>
      </c>
    </row>
    <row r="55" spans="2:9" x14ac:dyDescent="0.25">
      <c r="B55" t="s">
        <v>55</v>
      </c>
      <c r="C55" s="6">
        <v>8.8999999999999968</v>
      </c>
      <c r="D55">
        <v>679</v>
      </c>
      <c r="E55" t="s">
        <v>111</v>
      </c>
      <c r="F55" t="s">
        <v>106</v>
      </c>
      <c r="G55" t="s">
        <v>126</v>
      </c>
      <c r="H55" t="s">
        <v>128</v>
      </c>
      <c r="I55" t="s">
        <v>117</v>
      </c>
    </row>
    <row r="56" spans="2:9" x14ac:dyDescent="0.25">
      <c r="B56" t="s">
        <v>56</v>
      </c>
      <c r="C56" s="6">
        <v>4.8000000000000007</v>
      </c>
      <c r="D56">
        <v>23</v>
      </c>
      <c r="E56" t="s">
        <v>111</v>
      </c>
      <c r="F56" t="s">
        <v>106</v>
      </c>
      <c r="G56" t="s">
        <v>121</v>
      </c>
      <c r="H56" t="s">
        <v>130</v>
      </c>
      <c r="I56" t="s">
        <v>117</v>
      </c>
    </row>
    <row r="57" spans="2:9" x14ac:dyDescent="0.25">
      <c r="B57" t="s">
        <v>57</v>
      </c>
      <c r="C57" s="6">
        <v>4.0000000000000009</v>
      </c>
      <c r="D57">
        <v>24</v>
      </c>
      <c r="E57" t="s">
        <v>109</v>
      </c>
      <c r="F57" t="s">
        <v>103</v>
      </c>
      <c r="G57" t="s">
        <v>122</v>
      </c>
      <c r="H57" t="s">
        <v>128</v>
      </c>
      <c r="I57" t="s">
        <v>117</v>
      </c>
    </row>
    <row r="58" spans="2:9" x14ac:dyDescent="0.25">
      <c r="B58" t="s">
        <v>58</v>
      </c>
      <c r="C58" s="6">
        <v>9.899999999999995</v>
      </c>
      <c r="D58">
        <v>94</v>
      </c>
      <c r="E58" t="s">
        <v>109</v>
      </c>
      <c r="F58" t="s">
        <v>103</v>
      </c>
      <c r="G58" t="s">
        <v>123</v>
      </c>
      <c r="H58" t="s">
        <v>129</v>
      </c>
      <c r="I58" t="s">
        <v>117</v>
      </c>
    </row>
    <row r="59" spans="2:9" x14ac:dyDescent="0.25">
      <c r="B59" t="s">
        <v>59</v>
      </c>
      <c r="C59" s="6">
        <v>2.7500000000000004</v>
      </c>
      <c r="D59">
        <v>100</v>
      </c>
      <c r="E59" t="s">
        <v>109</v>
      </c>
      <c r="F59" t="s">
        <v>103</v>
      </c>
      <c r="G59" t="s">
        <v>124</v>
      </c>
      <c r="H59" t="s">
        <v>128</v>
      </c>
      <c r="I59" t="s">
        <v>117</v>
      </c>
    </row>
    <row r="60" spans="2:9" x14ac:dyDescent="0.25">
      <c r="B60" t="s">
        <v>60</v>
      </c>
      <c r="C60" s="6">
        <v>3.9500000000000015</v>
      </c>
      <c r="D60">
        <v>684</v>
      </c>
      <c r="E60" t="s">
        <v>109</v>
      </c>
      <c r="F60" t="s">
        <v>103</v>
      </c>
      <c r="G60" t="s">
        <v>125</v>
      </c>
      <c r="H60" t="s">
        <v>130</v>
      </c>
      <c r="I60" t="s">
        <v>117</v>
      </c>
    </row>
    <row r="61" spans="2:9" x14ac:dyDescent="0.25">
      <c r="B61" t="s">
        <v>61</v>
      </c>
      <c r="C61" s="6">
        <v>8.1000000000000014</v>
      </c>
      <c r="D61">
        <v>819</v>
      </c>
      <c r="E61" t="s">
        <v>109</v>
      </c>
      <c r="F61" t="s">
        <v>103</v>
      </c>
      <c r="G61" t="s">
        <v>126</v>
      </c>
      <c r="H61" t="s">
        <v>128</v>
      </c>
      <c r="I61" t="s">
        <v>117</v>
      </c>
    </row>
    <row r="62" spans="2:9" x14ac:dyDescent="0.25">
      <c r="B62" t="s">
        <v>62</v>
      </c>
      <c r="C62" s="6">
        <v>9.0999999999999961</v>
      </c>
      <c r="D62">
        <v>882</v>
      </c>
      <c r="E62" t="s">
        <v>109</v>
      </c>
      <c r="F62" t="s">
        <v>103</v>
      </c>
      <c r="G62" t="s">
        <v>121</v>
      </c>
      <c r="H62" t="s">
        <v>128</v>
      </c>
      <c r="I62" t="s">
        <v>118</v>
      </c>
    </row>
    <row r="63" spans="2:9" x14ac:dyDescent="0.25">
      <c r="B63" t="s">
        <v>63</v>
      </c>
      <c r="C63" s="6">
        <v>5.0000000000000009</v>
      </c>
      <c r="D63">
        <v>31</v>
      </c>
      <c r="E63" t="s">
        <v>107</v>
      </c>
      <c r="F63" t="s">
        <v>104</v>
      </c>
      <c r="G63" t="s">
        <v>122</v>
      </c>
      <c r="H63" t="s">
        <v>129</v>
      </c>
      <c r="I63" t="s">
        <v>118</v>
      </c>
    </row>
    <row r="64" spans="2:9" x14ac:dyDescent="0.25">
      <c r="B64" t="s">
        <v>64</v>
      </c>
      <c r="C64" s="6">
        <v>4.2000000000000011</v>
      </c>
      <c r="D64">
        <v>31</v>
      </c>
      <c r="E64" t="s">
        <v>107</v>
      </c>
      <c r="F64" t="s">
        <v>104</v>
      </c>
      <c r="G64" t="s">
        <v>123</v>
      </c>
      <c r="H64" t="s">
        <v>128</v>
      </c>
      <c r="I64" t="s">
        <v>118</v>
      </c>
    </row>
    <row r="65" spans="2:9" x14ac:dyDescent="0.25">
      <c r="B65" t="s">
        <v>65</v>
      </c>
      <c r="C65" s="6">
        <v>10.099999999999994</v>
      </c>
      <c r="D65">
        <v>45</v>
      </c>
      <c r="E65" t="s">
        <v>111</v>
      </c>
      <c r="F65" t="s">
        <v>106</v>
      </c>
      <c r="G65" t="s">
        <v>124</v>
      </c>
      <c r="H65" t="s">
        <v>128</v>
      </c>
      <c r="I65" t="s">
        <v>118</v>
      </c>
    </row>
    <row r="66" spans="2:9" x14ac:dyDescent="0.25">
      <c r="B66" t="s">
        <v>66</v>
      </c>
      <c r="C66" s="6">
        <v>2.9500000000000006</v>
      </c>
      <c r="D66">
        <v>82</v>
      </c>
      <c r="E66" t="s">
        <v>109</v>
      </c>
      <c r="F66" t="s">
        <v>103</v>
      </c>
      <c r="G66" t="s">
        <v>125</v>
      </c>
      <c r="H66" t="s">
        <v>130</v>
      </c>
      <c r="I66" t="s">
        <v>118</v>
      </c>
    </row>
    <row r="67" spans="2:9" x14ac:dyDescent="0.25">
      <c r="B67" t="s">
        <v>67</v>
      </c>
      <c r="C67" s="6">
        <v>4.1500000000000012</v>
      </c>
      <c r="D67">
        <v>95</v>
      </c>
      <c r="E67" t="s">
        <v>109</v>
      </c>
      <c r="F67" t="s">
        <v>103</v>
      </c>
      <c r="G67" t="s">
        <v>126</v>
      </c>
      <c r="H67" t="s">
        <v>128</v>
      </c>
      <c r="I67" t="s">
        <v>118</v>
      </c>
    </row>
    <row r="68" spans="2:9" x14ac:dyDescent="0.25">
      <c r="B68" t="s">
        <v>68</v>
      </c>
      <c r="C68" s="6">
        <v>8.3000000000000007</v>
      </c>
      <c r="D68">
        <v>729</v>
      </c>
      <c r="E68" t="s">
        <v>110</v>
      </c>
      <c r="F68" t="s">
        <v>102</v>
      </c>
      <c r="G68" t="s">
        <v>121</v>
      </c>
      <c r="H68" t="s">
        <v>129</v>
      </c>
      <c r="I68" t="s">
        <v>118</v>
      </c>
    </row>
    <row r="69" spans="2:9" x14ac:dyDescent="0.25">
      <c r="B69" t="s">
        <v>69</v>
      </c>
      <c r="C69" s="6">
        <v>9.2999999999999954</v>
      </c>
      <c r="D69">
        <v>882</v>
      </c>
      <c r="E69" t="s">
        <v>109</v>
      </c>
      <c r="F69" t="s">
        <v>103</v>
      </c>
      <c r="G69" t="s">
        <v>122</v>
      </c>
      <c r="H69" t="s">
        <v>128</v>
      </c>
      <c r="I69" t="s">
        <v>118</v>
      </c>
    </row>
    <row r="70" spans="2:9" x14ac:dyDescent="0.25">
      <c r="B70" t="s">
        <v>70</v>
      </c>
      <c r="C70" s="6">
        <v>5.2000000000000011</v>
      </c>
      <c r="D70">
        <v>6595</v>
      </c>
      <c r="E70" t="s">
        <v>107</v>
      </c>
      <c r="F70" t="s">
        <v>104</v>
      </c>
      <c r="G70" t="s">
        <v>123</v>
      </c>
      <c r="H70" t="s">
        <v>128</v>
      </c>
      <c r="I70" t="s">
        <v>118</v>
      </c>
    </row>
    <row r="71" spans="2:9" x14ac:dyDescent="0.25">
      <c r="B71" t="s">
        <v>71</v>
      </c>
      <c r="C71" s="6">
        <v>4.4000000000000012</v>
      </c>
      <c r="D71">
        <v>82</v>
      </c>
      <c r="E71" t="s">
        <v>108</v>
      </c>
      <c r="F71" t="s">
        <v>105</v>
      </c>
      <c r="G71" t="s">
        <v>124</v>
      </c>
      <c r="H71" t="s">
        <v>130</v>
      </c>
      <c r="I71" t="s">
        <v>118</v>
      </c>
    </row>
    <row r="72" spans="2:9" x14ac:dyDescent="0.25">
      <c r="B72" t="s">
        <v>72</v>
      </c>
      <c r="C72" s="6">
        <v>10.299999999999994</v>
      </c>
      <c r="D72">
        <v>65</v>
      </c>
      <c r="E72" t="s">
        <v>111</v>
      </c>
      <c r="F72" t="s">
        <v>106</v>
      </c>
      <c r="G72" t="s">
        <v>125</v>
      </c>
      <c r="H72" t="s">
        <v>128</v>
      </c>
      <c r="I72" t="s">
        <v>119</v>
      </c>
    </row>
    <row r="73" spans="2:9" x14ac:dyDescent="0.25">
      <c r="B73" t="s">
        <v>73</v>
      </c>
      <c r="C73" s="6">
        <v>3.1500000000000008</v>
      </c>
      <c r="D73">
        <v>78</v>
      </c>
      <c r="E73" t="s">
        <v>110</v>
      </c>
      <c r="F73" t="s">
        <v>102</v>
      </c>
      <c r="G73" t="s">
        <v>126</v>
      </c>
      <c r="H73" t="s">
        <v>130</v>
      </c>
      <c r="I73" t="s">
        <v>119</v>
      </c>
    </row>
    <row r="74" spans="2:9" x14ac:dyDescent="0.25">
      <c r="B74" t="s">
        <v>74</v>
      </c>
      <c r="C74" s="6">
        <v>4.3500000000000014</v>
      </c>
      <c r="D74">
        <v>999</v>
      </c>
      <c r="E74" t="s">
        <v>110</v>
      </c>
      <c r="F74" t="s">
        <v>102</v>
      </c>
      <c r="G74" t="s">
        <v>121</v>
      </c>
      <c r="H74" t="s">
        <v>128</v>
      </c>
      <c r="I74" t="s">
        <v>119</v>
      </c>
    </row>
    <row r="75" spans="2:9" x14ac:dyDescent="0.25">
      <c r="B75" t="s">
        <v>75</v>
      </c>
      <c r="C75" s="6">
        <v>8.5</v>
      </c>
      <c r="D75">
        <v>105</v>
      </c>
      <c r="E75" t="s">
        <v>111</v>
      </c>
      <c r="F75" t="s">
        <v>106</v>
      </c>
      <c r="G75" t="s">
        <v>122</v>
      </c>
      <c r="H75" t="s">
        <v>129</v>
      </c>
      <c r="I75" t="s">
        <v>119</v>
      </c>
    </row>
    <row r="76" spans="2:9" x14ac:dyDescent="0.25">
      <c r="B76" t="s">
        <v>76</v>
      </c>
      <c r="C76" s="6">
        <v>9.4999999999999947</v>
      </c>
      <c r="D76">
        <v>595</v>
      </c>
      <c r="E76" t="s">
        <v>111</v>
      </c>
      <c r="F76" t="s">
        <v>106</v>
      </c>
      <c r="G76" t="s">
        <v>123</v>
      </c>
      <c r="H76" t="s">
        <v>128</v>
      </c>
      <c r="I76" t="s">
        <v>119</v>
      </c>
    </row>
    <row r="77" spans="2:9" x14ac:dyDescent="0.25">
      <c r="B77" t="s">
        <v>77</v>
      </c>
      <c r="C77" s="6">
        <v>5.4000000000000012</v>
      </c>
      <c r="D77">
        <v>685</v>
      </c>
      <c r="E77" t="s">
        <v>111</v>
      </c>
      <c r="F77" t="s">
        <v>106</v>
      </c>
      <c r="G77" t="s">
        <v>124</v>
      </c>
      <c r="H77" t="s">
        <v>128</v>
      </c>
      <c r="I77" t="s">
        <v>119</v>
      </c>
    </row>
    <row r="78" spans="2:9" x14ac:dyDescent="0.25">
      <c r="B78" t="s">
        <v>78</v>
      </c>
      <c r="C78" s="6">
        <v>4.6000000000000014</v>
      </c>
      <c r="D78">
        <v>694</v>
      </c>
      <c r="E78" t="s">
        <v>111</v>
      </c>
      <c r="F78" t="s">
        <v>106</v>
      </c>
      <c r="G78" t="s">
        <v>125</v>
      </c>
      <c r="H78" t="s">
        <v>128</v>
      </c>
      <c r="I78" t="s">
        <v>119</v>
      </c>
    </row>
    <row r="79" spans="2:9" x14ac:dyDescent="0.25">
      <c r="B79" t="s">
        <v>79</v>
      </c>
      <c r="C79" s="6">
        <v>10.499999999999993</v>
      </c>
      <c r="D79">
        <v>38</v>
      </c>
      <c r="E79" t="s">
        <v>109</v>
      </c>
      <c r="F79" t="s">
        <v>103</v>
      </c>
      <c r="G79" t="s">
        <v>126</v>
      </c>
      <c r="H79" t="s">
        <v>129</v>
      </c>
      <c r="I79" t="s">
        <v>119</v>
      </c>
    </row>
    <row r="80" spans="2:9" x14ac:dyDescent="0.25">
      <c r="B80" t="s">
        <v>80</v>
      </c>
      <c r="C80" s="6">
        <v>3.350000000000001</v>
      </c>
      <c r="D80">
        <v>39</v>
      </c>
      <c r="E80" t="s">
        <v>109</v>
      </c>
      <c r="F80" t="s">
        <v>103</v>
      </c>
      <c r="G80" t="s">
        <v>121</v>
      </c>
      <c r="H80" t="s">
        <v>128</v>
      </c>
      <c r="I80" t="s">
        <v>119</v>
      </c>
    </row>
    <row r="81" spans="2:9" x14ac:dyDescent="0.25">
      <c r="B81" t="s">
        <v>81</v>
      </c>
      <c r="C81" s="6">
        <v>4.5500000000000016</v>
      </c>
      <c r="D81">
        <v>109</v>
      </c>
      <c r="E81" t="s">
        <v>109</v>
      </c>
      <c r="F81" t="s">
        <v>103</v>
      </c>
      <c r="G81" t="s">
        <v>122</v>
      </c>
      <c r="H81" t="s">
        <v>128</v>
      </c>
      <c r="I81" t="s">
        <v>119</v>
      </c>
    </row>
  </sheetData>
  <autoFilter ref="B2:I2" xr:uid="{249990C1-82EF-45B2-853F-910DEF26EF7C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4951-CA71-41B1-BE66-EBB67A6437A2}">
  <sheetPr>
    <tabColor theme="9"/>
  </sheetPr>
  <dimension ref="B1:Q82"/>
  <sheetViews>
    <sheetView workbookViewId="0">
      <selection activeCell="O4" sqref="O4"/>
    </sheetView>
  </sheetViews>
  <sheetFormatPr defaultRowHeight="15" x14ac:dyDescent="0.25"/>
  <cols>
    <col min="2" max="2" width="10.140625" bestFit="1" customWidth="1"/>
    <col min="5" max="5" width="13.42578125" bestFit="1" customWidth="1"/>
    <col min="6" max="6" width="11" bestFit="1" customWidth="1"/>
    <col min="7" max="7" width="11" customWidth="1"/>
    <col min="8" max="8" width="16" bestFit="1" customWidth="1"/>
    <col min="9" max="9" width="12.42578125" bestFit="1" customWidth="1"/>
    <col min="12" max="12" width="13.5703125" bestFit="1" customWidth="1"/>
    <col min="14" max="14" width="18.42578125" style="6" customWidth="1"/>
    <col min="15" max="15" width="11.7109375" bestFit="1" customWidth="1"/>
    <col min="16" max="16" width="13.5703125" bestFit="1" customWidth="1"/>
  </cols>
  <sheetData>
    <row r="1" spans="2:17" x14ac:dyDescent="0.25">
      <c r="B1" s="8" t="s">
        <v>86</v>
      </c>
      <c r="C1" s="8"/>
      <c r="D1" s="8"/>
      <c r="L1" s="9" t="s">
        <v>87</v>
      </c>
      <c r="M1" s="9"/>
    </row>
    <row r="2" spans="2:17" x14ac:dyDescent="0.25">
      <c r="B2" s="7" t="s">
        <v>2</v>
      </c>
      <c r="C2" s="7" t="s">
        <v>0</v>
      </c>
      <c r="D2" s="7" t="s">
        <v>84</v>
      </c>
      <c r="E2" s="7" t="s">
        <v>100</v>
      </c>
      <c r="F2" s="7" t="s">
        <v>101</v>
      </c>
      <c r="G2" s="7" t="s">
        <v>120</v>
      </c>
      <c r="H2" s="7" t="s">
        <v>127</v>
      </c>
      <c r="I2" s="7" t="s">
        <v>1</v>
      </c>
      <c r="L2" s="31" t="s">
        <v>2</v>
      </c>
      <c r="M2" s="31" t="s">
        <v>85</v>
      </c>
      <c r="N2" s="32" t="s">
        <v>89</v>
      </c>
      <c r="O2" s="33" t="s">
        <v>100</v>
      </c>
      <c r="P2" s="31" t="s">
        <v>101</v>
      </c>
      <c r="Q2" s="34" t="s">
        <v>120</v>
      </c>
    </row>
    <row r="3" spans="2:17" x14ac:dyDescent="0.25">
      <c r="B3" t="s">
        <v>3</v>
      </c>
      <c r="C3" s="6">
        <v>1.1499999999999999</v>
      </c>
      <c r="D3">
        <v>3000</v>
      </c>
      <c r="E3" t="s">
        <v>110</v>
      </c>
      <c r="F3" t="s">
        <v>102</v>
      </c>
      <c r="G3" t="s">
        <v>121</v>
      </c>
      <c r="H3" t="s">
        <v>128</v>
      </c>
      <c r="I3" t="s">
        <v>112</v>
      </c>
      <c r="L3" s="27" t="s">
        <v>7</v>
      </c>
      <c r="M3" s="27">
        <v>24</v>
      </c>
      <c r="N3" s="29">
        <f t="shared" ref="N3:O24" si="0">VLOOKUP(L3,B:C,2,FALSE)</f>
        <v>3.4</v>
      </c>
      <c r="O3" s="29">
        <f t="shared" ref="O3:O24" si="1">VLOOKUP(L3,B:D,2,FALSE)</f>
        <v>3.4</v>
      </c>
      <c r="P3" s="26"/>
      <c r="Q3" s="26"/>
    </row>
    <row r="4" spans="2:17" x14ac:dyDescent="0.25">
      <c r="B4" t="s">
        <v>4</v>
      </c>
      <c r="C4" s="6">
        <v>2.35</v>
      </c>
      <c r="D4">
        <v>2200</v>
      </c>
      <c r="E4" t="s">
        <v>109</v>
      </c>
      <c r="F4" t="s">
        <v>103</v>
      </c>
      <c r="G4" t="s">
        <v>122</v>
      </c>
      <c r="H4" t="s">
        <v>128</v>
      </c>
      <c r="I4" t="s">
        <v>112</v>
      </c>
      <c r="L4" s="28" t="s">
        <v>10</v>
      </c>
      <c r="M4" s="28">
        <v>48</v>
      </c>
      <c r="N4" s="30">
        <f t="shared" si="0"/>
        <v>1.3499999999999999</v>
      </c>
      <c r="O4" s="35">
        <f t="shared" si="1"/>
        <v>1.3499999999999999</v>
      </c>
      <c r="P4" s="26"/>
      <c r="Q4" s="26"/>
    </row>
    <row r="5" spans="2:17" x14ac:dyDescent="0.25">
      <c r="B5" t="s">
        <v>5</v>
      </c>
      <c r="C5" s="6">
        <v>6.5</v>
      </c>
      <c r="D5">
        <v>514</v>
      </c>
      <c r="E5" t="s">
        <v>107</v>
      </c>
      <c r="F5" t="s">
        <v>104</v>
      </c>
      <c r="G5" t="s">
        <v>123</v>
      </c>
      <c r="H5" t="s">
        <v>128</v>
      </c>
      <c r="I5" t="s">
        <v>112</v>
      </c>
      <c r="L5" s="27" t="s">
        <v>13</v>
      </c>
      <c r="M5" s="27">
        <v>60</v>
      </c>
      <c r="N5" s="29">
        <f t="shared" si="0"/>
        <v>7.7</v>
      </c>
      <c r="O5" s="35">
        <f t="shared" si="1"/>
        <v>7.7</v>
      </c>
      <c r="P5" s="26"/>
      <c r="Q5" s="26"/>
    </row>
    <row r="6" spans="2:17" x14ac:dyDescent="0.25">
      <c r="B6" t="s">
        <v>6</v>
      </c>
      <c r="C6" s="6">
        <v>7.5</v>
      </c>
      <c r="D6">
        <v>654</v>
      </c>
      <c r="E6" t="s">
        <v>108</v>
      </c>
      <c r="F6" t="s">
        <v>105</v>
      </c>
      <c r="G6" t="s">
        <v>124</v>
      </c>
      <c r="H6" t="s">
        <v>128</v>
      </c>
      <c r="I6" t="s">
        <v>112</v>
      </c>
      <c r="L6" s="28" t="s">
        <v>6</v>
      </c>
      <c r="M6" s="28">
        <v>90</v>
      </c>
      <c r="N6" s="30">
        <f t="shared" si="0"/>
        <v>7.5</v>
      </c>
      <c r="O6" s="35">
        <f t="shared" si="1"/>
        <v>7.5</v>
      </c>
      <c r="P6" s="26"/>
      <c r="Q6" s="26"/>
    </row>
    <row r="7" spans="2:17" x14ac:dyDescent="0.25">
      <c r="B7" s="10" t="s">
        <v>6</v>
      </c>
      <c r="C7" s="6">
        <v>7</v>
      </c>
      <c r="D7">
        <v>650</v>
      </c>
      <c r="E7" t="s">
        <v>111</v>
      </c>
      <c r="F7" t="s">
        <v>106</v>
      </c>
      <c r="G7" t="s">
        <v>125</v>
      </c>
      <c r="H7" t="s">
        <v>128</v>
      </c>
      <c r="I7" t="s">
        <v>112</v>
      </c>
      <c r="L7" s="27" t="s">
        <v>29</v>
      </c>
      <c r="M7" s="27">
        <v>240</v>
      </c>
      <c r="N7" s="29">
        <f t="shared" si="0"/>
        <v>3.2000000000000006</v>
      </c>
      <c r="O7" s="35">
        <f t="shared" si="1"/>
        <v>3.2000000000000006</v>
      </c>
      <c r="P7" s="26"/>
      <c r="Q7" s="26"/>
    </row>
    <row r="8" spans="2:17" x14ac:dyDescent="0.25">
      <c r="B8" t="s">
        <v>7</v>
      </c>
      <c r="C8" s="6">
        <v>3.4</v>
      </c>
      <c r="D8">
        <v>765</v>
      </c>
      <c r="E8" t="s">
        <v>110</v>
      </c>
      <c r="F8" t="s">
        <v>102</v>
      </c>
      <c r="G8" t="s">
        <v>126</v>
      </c>
      <c r="H8" t="s">
        <v>129</v>
      </c>
      <c r="I8" t="s">
        <v>112</v>
      </c>
      <c r="L8" s="28" t="s">
        <v>47</v>
      </c>
      <c r="M8" s="28">
        <v>54</v>
      </c>
      <c r="N8" s="30">
        <f t="shared" si="0"/>
        <v>7.7000000000000011</v>
      </c>
      <c r="O8" s="35">
        <f t="shared" si="1"/>
        <v>7.7000000000000011</v>
      </c>
      <c r="P8" s="26"/>
      <c r="Q8" s="26"/>
    </row>
    <row r="9" spans="2:17" x14ac:dyDescent="0.25">
      <c r="B9" t="s">
        <v>8</v>
      </c>
      <c r="C9" s="6">
        <v>2.6</v>
      </c>
      <c r="D9">
        <v>23</v>
      </c>
      <c r="E9" t="s">
        <v>110</v>
      </c>
      <c r="F9" t="s">
        <v>102</v>
      </c>
      <c r="G9" t="s">
        <v>121</v>
      </c>
      <c r="H9" t="s">
        <v>129</v>
      </c>
      <c r="I9" t="s">
        <v>112</v>
      </c>
      <c r="L9" s="27" t="s">
        <v>67</v>
      </c>
      <c r="M9" s="27">
        <v>36</v>
      </c>
      <c r="N9" s="29">
        <f t="shared" si="0"/>
        <v>4.1500000000000012</v>
      </c>
      <c r="O9" s="35">
        <f t="shared" si="1"/>
        <v>4.1500000000000012</v>
      </c>
      <c r="P9" s="26"/>
      <c r="Q9" s="26"/>
    </row>
    <row r="10" spans="2:17" x14ac:dyDescent="0.25">
      <c r="B10" t="s">
        <v>9</v>
      </c>
      <c r="C10" s="6">
        <v>8.5</v>
      </c>
      <c r="D10">
        <v>24</v>
      </c>
      <c r="E10" t="s">
        <v>111</v>
      </c>
      <c r="F10" t="s">
        <v>106</v>
      </c>
      <c r="G10" t="s">
        <v>122</v>
      </c>
      <c r="H10" t="s">
        <v>129</v>
      </c>
      <c r="I10" t="s">
        <v>112</v>
      </c>
      <c r="L10" s="28" t="s">
        <v>69</v>
      </c>
      <c r="M10" s="28">
        <v>12</v>
      </c>
      <c r="N10" s="30">
        <f t="shared" si="0"/>
        <v>9.2999999999999954</v>
      </c>
      <c r="O10" s="35">
        <f t="shared" si="1"/>
        <v>9.2999999999999954</v>
      </c>
      <c r="P10" s="26"/>
      <c r="Q10" s="26"/>
    </row>
    <row r="11" spans="2:17" x14ac:dyDescent="0.25">
      <c r="B11" t="s">
        <v>10</v>
      </c>
      <c r="C11" s="6">
        <v>1.3499999999999999</v>
      </c>
      <c r="D11">
        <v>65</v>
      </c>
      <c r="E11" t="s">
        <v>111</v>
      </c>
      <c r="F11" t="s">
        <v>106</v>
      </c>
      <c r="G11" t="s">
        <v>123</v>
      </c>
      <c r="H11" t="s">
        <v>129</v>
      </c>
      <c r="I11" t="s">
        <v>112</v>
      </c>
      <c r="L11" s="27" t="s">
        <v>70</v>
      </c>
      <c r="M11" s="27">
        <v>12</v>
      </c>
      <c r="N11" s="29">
        <f t="shared" si="0"/>
        <v>5.2000000000000011</v>
      </c>
      <c r="O11" s="35">
        <f t="shared" si="1"/>
        <v>5.2000000000000011</v>
      </c>
      <c r="P11" s="26"/>
      <c r="Q11" s="26"/>
    </row>
    <row r="12" spans="2:17" x14ac:dyDescent="0.25">
      <c r="B12" t="s">
        <v>11</v>
      </c>
      <c r="C12" s="6">
        <v>2.5500000000000003</v>
      </c>
      <c r="D12">
        <v>698</v>
      </c>
      <c r="E12" t="s">
        <v>111</v>
      </c>
      <c r="F12" t="s">
        <v>106</v>
      </c>
      <c r="G12" t="s">
        <v>124</v>
      </c>
      <c r="H12" t="s">
        <v>129</v>
      </c>
      <c r="I12" t="s">
        <v>112</v>
      </c>
      <c r="L12" s="28" t="s">
        <v>73</v>
      </c>
      <c r="M12" s="28">
        <v>60</v>
      </c>
      <c r="N12" s="30">
        <f t="shared" si="0"/>
        <v>3.1500000000000008</v>
      </c>
      <c r="O12" s="35">
        <f t="shared" si="1"/>
        <v>3.1500000000000008</v>
      </c>
      <c r="P12" s="26"/>
      <c r="Q12" s="26"/>
    </row>
    <row r="13" spans="2:17" x14ac:dyDescent="0.25">
      <c r="B13" t="s">
        <v>12</v>
      </c>
      <c r="C13" s="6">
        <v>6.7</v>
      </c>
      <c r="D13">
        <v>456</v>
      </c>
      <c r="E13" t="s">
        <v>111</v>
      </c>
      <c r="F13" t="s">
        <v>106</v>
      </c>
      <c r="G13" t="s">
        <v>125</v>
      </c>
      <c r="H13" t="s">
        <v>128</v>
      </c>
      <c r="I13" t="s">
        <v>113</v>
      </c>
      <c r="L13" s="27" t="s">
        <v>74</v>
      </c>
      <c r="M13" s="27">
        <v>96</v>
      </c>
      <c r="N13" s="29">
        <f t="shared" si="0"/>
        <v>4.3500000000000014</v>
      </c>
      <c r="O13" s="35">
        <f t="shared" si="1"/>
        <v>4.3500000000000014</v>
      </c>
      <c r="P13" s="26"/>
      <c r="Q13" s="26"/>
    </row>
    <row r="14" spans="2:17" x14ac:dyDescent="0.25">
      <c r="B14" t="s">
        <v>13</v>
      </c>
      <c r="C14" s="6">
        <v>7.7</v>
      </c>
      <c r="D14">
        <v>156</v>
      </c>
      <c r="E14" t="s">
        <v>109</v>
      </c>
      <c r="F14" t="s">
        <v>103</v>
      </c>
      <c r="G14" t="s">
        <v>126</v>
      </c>
      <c r="H14" t="s">
        <v>128</v>
      </c>
      <c r="I14" t="s">
        <v>113</v>
      </c>
      <c r="L14" s="28" t="s">
        <v>75</v>
      </c>
      <c r="M14" s="28">
        <v>120</v>
      </c>
      <c r="N14" s="30">
        <f t="shared" si="0"/>
        <v>8.5</v>
      </c>
      <c r="O14" s="35">
        <f t="shared" si="1"/>
        <v>8.5</v>
      </c>
      <c r="P14" s="26"/>
      <c r="Q14" s="26"/>
    </row>
    <row r="15" spans="2:17" x14ac:dyDescent="0.25">
      <c r="B15" t="s">
        <v>14</v>
      </c>
      <c r="C15" s="6">
        <v>3.6</v>
      </c>
      <c r="D15">
        <v>654</v>
      </c>
      <c r="E15" t="s">
        <v>109</v>
      </c>
      <c r="F15" t="s">
        <v>103</v>
      </c>
      <c r="G15" t="s">
        <v>121</v>
      </c>
      <c r="H15" t="s">
        <v>130</v>
      </c>
      <c r="I15" t="s">
        <v>113</v>
      </c>
      <c r="L15" s="27" t="s">
        <v>71</v>
      </c>
      <c r="M15" s="27">
        <v>30</v>
      </c>
      <c r="N15" s="29">
        <f t="shared" si="0"/>
        <v>4.4000000000000012</v>
      </c>
      <c r="O15" s="35">
        <f t="shared" si="1"/>
        <v>4.4000000000000012</v>
      </c>
      <c r="P15" s="26"/>
      <c r="Q15" s="26"/>
    </row>
    <row r="16" spans="2:17" x14ac:dyDescent="0.25">
      <c r="B16" t="s">
        <v>15</v>
      </c>
      <c r="C16" s="6">
        <v>2.8000000000000003</v>
      </c>
      <c r="D16">
        <v>789</v>
      </c>
      <c r="E16" t="s">
        <v>109</v>
      </c>
      <c r="F16" t="s">
        <v>103</v>
      </c>
      <c r="G16" t="s">
        <v>122</v>
      </c>
      <c r="H16" t="s">
        <v>130</v>
      </c>
      <c r="I16" t="s">
        <v>113</v>
      </c>
      <c r="L16" s="28" t="s">
        <v>4</v>
      </c>
      <c r="M16" s="28">
        <v>78</v>
      </c>
      <c r="N16" s="30">
        <f t="shared" si="0"/>
        <v>2.35</v>
      </c>
      <c r="O16" s="35">
        <f t="shared" si="1"/>
        <v>2.35</v>
      </c>
      <c r="P16" s="26"/>
      <c r="Q16" s="26"/>
    </row>
    <row r="17" spans="2:17" x14ac:dyDescent="0.25">
      <c r="B17" t="s">
        <v>16</v>
      </c>
      <c r="C17" s="6">
        <v>8.6999999999999993</v>
      </c>
      <c r="D17">
        <v>852</v>
      </c>
      <c r="E17" t="s">
        <v>109</v>
      </c>
      <c r="F17" t="s">
        <v>103</v>
      </c>
      <c r="G17" t="s">
        <v>123</v>
      </c>
      <c r="H17" t="s">
        <v>130</v>
      </c>
      <c r="I17" t="s">
        <v>113</v>
      </c>
      <c r="L17" s="27" t="s">
        <v>11</v>
      </c>
      <c r="M17" s="27">
        <v>84</v>
      </c>
      <c r="N17" s="29">
        <f t="shared" si="0"/>
        <v>2.5500000000000003</v>
      </c>
      <c r="O17" s="35">
        <f t="shared" si="1"/>
        <v>2.5500000000000003</v>
      </c>
      <c r="P17" s="26"/>
      <c r="Q17" s="26"/>
    </row>
    <row r="18" spans="2:17" x14ac:dyDescent="0.25">
      <c r="B18" t="s">
        <v>17</v>
      </c>
      <c r="C18" s="6">
        <v>1.5499999999999998</v>
      </c>
      <c r="D18">
        <v>1</v>
      </c>
      <c r="E18" t="s">
        <v>109</v>
      </c>
      <c r="F18" t="s">
        <v>103</v>
      </c>
      <c r="G18" t="s">
        <v>124</v>
      </c>
      <c r="H18" t="s">
        <v>130</v>
      </c>
      <c r="I18" t="s">
        <v>113</v>
      </c>
      <c r="L18" s="28" t="s">
        <v>50</v>
      </c>
      <c r="M18" s="28">
        <v>96</v>
      </c>
      <c r="N18" s="30">
        <f t="shared" si="0"/>
        <v>3.8000000000000012</v>
      </c>
      <c r="O18" s="35">
        <f t="shared" si="1"/>
        <v>3.8000000000000012</v>
      </c>
      <c r="P18" s="26"/>
      <c r="Q18" s="26"/>
    </row>
    <row r="19" spans="2:17" x14ac:dyDescent="0.25">
      <c r="B19" t="s">
        <v>18</v>
      </c>
      <c r="C19" s="6">
        <v>2.7500000000000004</v>
      </c>
      <c r="D19">
        <v>1</v>
      </c>
      <c r="E19" t="s">
        <v>109</v>
      </c>
      <c r="F19" t="s">
        <v>103</v>
      </c>
      <c r="G19" t="s">
        <v>125</v>
      </c>
      <c r="H19" t="s">
        <v>128</v>
      </c>
      <c r="I19" t="s">
        <v>113</v>
      </c>
      <c r="L19" s="27" t="s">
        <v>17</v>
      </c>
      <c r="M19" s="27">
        <v>72</v>
      </c>
      <c r="N19" s="29">
        <f t="shared" si="0"/>
        <v>1.5499999999999998</v>
      </c>
      <c r="O19" s="35">
        <f t="shared" si="1"/>
        <v>1.5499999999999998</v>
      </c>
      <c r="P19" s="26"/>
      <c r="Q19" s="26"/>
    </row>
    <row r="20" spans="2:17" x14ac:dyDescent="0.25">
      <c r="B20" t="s">
        <v>19</v>
      </c>
      <c r="C20" s="6">
        <v>6.9</v>
      </c>
      <c r="D20">
        <v>15</v>
      </c>
      <c r="E20" t="s">
        <v>107</v>
      </c>
      <c r="F20" t="s">
        <v>104</v>
      </c>
      <c r="G20" t="s">
        <v>126</v>
      </c>
      <c r="H20" t="s">
        <v>128</v>
      </c>
      <c r="I20" t="s">
        <v>113</v>
      </c>
      <c r="L20" s="28" t="s">
        <v>32</v>
      </c>
      <c r="M20" s="28">
        <v>72</v>
      </c>
      <c r="N20" s="30">
        <f t="shared" si="0"/>
        <v>3.1500000000000008</v>
      </c>
      <c r="O20" s="35">
        <f t="shared" si="1"/>
        <v>3.1500000000000008</v>
      </c>
      <c r="P20" s="26"/>
      <c r="Q20" s="26"/>
    </row>
    <row r="21" spans="2:17" x14ac:dyDescent="0.25">
      <c r="B21" t="s">
        <v>20</v>
      </c>
      <c r="C21" s="6">
        <v>7.9</v>
      </c>
      <c r="D21">
        <v>52</v>
      </c>
      <c r="E21" t="s">
        <v>107</v>
      </c>
      <c r="F21" t="s">
        <v>104</v>
      </c>
      <c r="G21" t="s">
        <v>121</v>
      </c>
      <c r="H21" t="s">
        <v>129</v>
      </c>
      <c r="I21" t="s">
        <v>113</v>
      </c>
      <c r="L21" s="27" t="s">
        <v>76</v>
      </c>
      <c r="M21" s="27">
        <v>63</v>
      </c>
      <c r="N21" s="29">
        <f t="shared" si="0"/>
        <v>9.4999999999999947</v>
      </c>
      <c r="O21" s="35">
        <f t="shared" si="1"/>
        <v>9.4999999999999947</v>
      </c>
      <c r="P21" s="26"/>
      <c r="Q21" s="26"/>
    </row>
    <row r="22" spans="2:17" x14ac:dyDescent="0.25">
      <c r="B22" t="s">
        <v>21</v>
      </c>
      <c r="C22" s="6">
        <v>3.8000000000000003</v>
      </c>
      <c r="D22">
        <v>65</v>
      </c>
      <c r="E22" t="s">
        <v>111</v>
      </c>
      <c r="F22" t="s">
        <v>106</v>
      </c>
      <c r="G22" t="s">
        <v>122</v>
      </c>
      <c r="H22" t="s">
        <v>128</v>
      </c>
      <c r="I22" t="s">
        <v>113</v>
      </c>
      <c r="L22" s="28" t="s">
        <v>68</v>
      </c>
      <c r="M22" s="28">
        <v>24</v>
      </c>
      <c r="N22" s="30">
        <f t="shared" si="0"/>
        <v>8.3000000000000007</v>
      </c>
      <c r="O22" s="35">
        <f t="shared" si="1"/>
        <v>8.3000000000000007</v>
      </c>
      <c r="P22" s="26"/>
      <c r="Q22" s="26"/>
    </row>
    <row r="23" spans="2:17" x14ac:dyDescent="0.25">
      <c r="B23" t="s">
        <v>22</v>
      </c>
      <c r="C23" s="6">
        <v>3.0000000000000004</v>
      </c>
      <c r="D23">
        <v>699</v>
      </c>
      <c r="E23" t="s">
        <v>109</v>
      </c>
      <c r="F23" t="s">
        <v>103</v>
      </c>
      <c r="G23" t="s">
        <v>123</v>
      </c>
      <c r="H23" t="s">
        <v>128</v>
      </c>
      <c r="I23" t="s">
        <v>114</v>
      </c>
      <c r="L23" s="27" t="s">
        <v>35</v>
      </c>
      <c r="M23" s="27">
        <v>60</v>
      </c>
      <c r="N23" s="29">
        <f t="shared" si="0"/>
        <v>4.2</v>
      </c>
      <c r="O23" s="35">
        <f t="shared" si="1"/>
        <v>4.2</v>
      </c>
      <c r="P23" s="26"/>
      <c r="Q23" s="26"/>
    </row>
    <row r="24" spans="2:17" x14ac:dyDescent="0.25">
      <c r="B24" t="s">
        <v>23</v>
      </c>
      <c r="C24" s="6">
        <v>8.8999999999999986</v>
      </c>
      <c r="D24">
        <v>852</v>
      </c>
      <c r="E24" t="s">
        <v>109</v>
      </c>
      <c r="F24" t="s">
        <v>103</v>
      </c>
      <c r="G24" t="s">
        <v>124</v>
      </c>
      <c r="H24" t="s">
        <v>128</v>
      </c>
      <c r="I24" t="s">
        <v>114</v>
      </c>
      <c r="L24" s="28" t="s">
        <v>79</v>
      </c>
      <c r="M24" s="28">
        <v>90</v>
      </c>
      <c r="N24" s="30">
        <f t="shared" si="0"/>
        <v>10.499999999999993</v>
      </c>
      <c r="O24" s="35">
        <f t="shared" si="1"/>
        <v>10.499999999999993</v>
      </c>
      <c r="P24" s="26"/>
      <c r="Q24" s="26"/>
    </row>
    <row r="25" spans="2:17" x14ac:dyDescent="0.25">
      <c r="B25" t="s">
        <v>24</v>
      </c>
      <c r="C25" s="6">
        <v>1.7499999999999998</v>
      </c>
      <c r="D25">
        <v>6565</v>
      </c>
      <c r="E25" t="s">
        <v>110</v>
      </c>
      <c r="F25" t="s">
        <v>102</v>
      </c>
      <c r="G25" t="s">
        <v>125</v>
      </c>
      <c r="H25" t="s">
        <v>130</v>
      </c>
      <c r="I25" t="s">
        <v>114</v>
      </c>
    </row>
    <row r="26" spans="2:17" x14ac:dyDescent="0.25">
      <c r="B26" t="s">
        <v>25</v>
      </c>
      <c r="C26" s="6">
        <v>2.9500000000000006</v>
      </c>
      <c r="D26">
        <v>52</v>
      </c>
      <c r="E26" t="s">
        <v>109</v>
      </c>
      <c r="F26" t="s">
        <v>103</v>
      </c>
      <c r="G26" t="s">
        <v>126</v>
      </c>
      <c r="H26" t="s">
        <v>128</v>
      </c>
      <c r="I26" t="s">
        <v>114</v>
      </c>
    </row>
    <row r="27" spans="2:17" x14ac:dyDescent="0.25">
      <c r="B27" t="s">
        <v>26</v>
      </c>
      <c r="C27" s="6">
        <v>7.1000000000000005</v>
      </c>
      <c r="D27">
        <v>35</v>
      </c>
      <c r="E27" t="s">
        <v>107</v>
      </c>
      <c r="F27" t="s">
        <v>104</v>
      </c>
      <c r="G27" t="s">
        <v>121</v>
      </c>
      <c r="H27" t="s">
        <v>128</v>
      </c>
      <c r="I27" t="s">
        <v>114</v>
      </c>
      <c r="L27" s="9" t="s">
        <v>88</v>
      </c>
      <c r="M27" s="9"/>
    </row>
    <row r="28" spans="2:17" x14ac:dyDescent="0.25">
      <c r="B28" t="s">
        <v>27</v>
      </c>
      <c r="C28" s="6">
        <v>8.1</v>
      </c>
      <c r="D28">
        <v>48</v>
      </c>
      <c r="E28" t="s">
        <v>108</v>
      </c>
      <c r="F28" t="s">
        <v>105</v>
      </c>
      <c r="G28" t="s">
        <v>122</v>
      </c>
      <c r="H28" t="s">
        <v>130</v>
      </c>
      <c r="I28" t="s">
        <v>114</v>
      </c>
      <c r="L28" t="s">
        <v>2</v>
      </c>
      <c r="M28" t="s">
        <v>85</v>
      </c>
    </row>
    <row r="29" spans="2:17" x14ac:dyDescent="0.25">
      <c r="B29" t="s">
        <v>28</v>
      </c>
      <c r="C29" s="6">
        <v>4</v>
      </c>
      <c r="D29">
        <v>969</v>
      </c>
      <c r="E29" t="s">
        <v>111</v>
      </c>
      <c r="F29" t="s">
        <v>106</v>
      </c>
      <c r="G29" t="s">
        <v>123</v>
      </c>
      <c r="H29" t="s">
        <v>128</v>
      </c>
      <c r="I29" t="s">
        <v>114</v>
      </c>
      <c r="L29" t="s">
        <v>7</v>
      </c>
      <c r="M29">
        <v>24</v>
      </c>
      <c r="N29" s="6">
        <v>2.8899999999999997</v>
      </c>
    </row>
    <row r="30" spans="2:17" x14ac:dyDescent="0.25">
      <c r="B30" t="s">
        <v>29</v>
      </c>
      <c r="C30" s="6">
        <v>3.2000000000000006</v>
      </c>
      <c r="D30">
        <v>75</v>
      </c>
      <c r="E30" t="s">
        <v>110</v>
      </c>
      <c r="F30" t="s">
        <v>102</v>
      </c>
      <c r="G30" t="s">
        <v>124</v>
      </c>
      <c r="H30" t="s">
        <v>128</v>
      </c>
      <c r="I30" t="s">
        <v>114</v>
      </c>
      <c r="L30" t="s">
        <v>10</v>
      </c>
      <c r="M30">
        <v>48</v>
      </c>
      <c r="N30" s="6">
        <v>1.3499999999999999</v>
      </c>
    </row>
    <row r="31" spans="2:17" x14ac:dyDescent="0.25">
      <c r="B31" t="s">
        <v>30</v>
      </c>
      <c r="C31" s="6">
        <v>9.0999999999999979</v>
      </c>
      <c r="D31">
        <v>565</v>
      </c>
      <c r="E31" t="s">
        <v>110</v>
      </c>
      <c r="F31" t="s">
        <v>102</v>
      </c>
      <c r="G31" t="s">
        <v>125</v>
      </c>
      <c r="H31" t="s">
        <v>128</v>
      </c>
      <c r="I31" t="s">
        <v>114</v>
      </c>
      <c r="L31" t="s">
        <v>13</v>
      </c>
      <c r="M31">
        <v>60</v>
      </c>
      <c r="N31" s="6">
        <v>7.7</v>
      </c>
    </row>
    <row r="32" spans="2:17" x14ac:dyDescent="0.25">
      <c r="B32" t="s">
        <v>31</v>
      </c>
      <c r="C32" s="6">
        <v>1.9499999999999997</v>
      </c>
      <c r="D32">
        <v>655</v>
      </c>
      <c r="E32" t="s">
        <v>111</v>
      </c>
      <c r="F32" t="s">
        <v>106</v>
      </c>
      <c r="G32" t="s">
        <v>126</v>
      </c>
      <c r="H32" t="s">
        <v>129</v>
      </c>
      <c r="I32" t="s">
        <v>114</v>
      </c>
      <c r="L32" t="s">
        <v>18</v>
      </c>
      <c r="M32">
        <v>90</v>
      </c>
      <c r="N32" s="6">
        <v>2.3375000000000004</v>
      </c>
    </row>
    <row r="33" spans="2:14" x14ac:dyDescent="0.25">
      <c r="B33" t="s">
        <v>32</v>
      </c>
      <c r="C33" s="6">
        <v>3.1500000000000008</v>
      </c>
      <c r="D33">
        <v>664</v>
      </c>
      <c r="E33" t="s">
        <v>111</v>
      </c>
      <c r="F33" t="s">
        <v>106</v>
      </c>
      <c r="G33" t="s">
        <v>121</v>
      </c>
      <c r="H33" t="s">
        <v>128</v>
      </c>
      <c r="I33" t="s">
        <v>115</v>
      </c>
      <c r="L33" t="s">
        <v>29</v>
      </c>
      <c r="M33">
        <v>240</v>
      </c>
      <c r="N33" s="6">
        <v>3.2000000000000006</v>
      </c>
    </row>
    <row r="34" spans="2:14" x14ac:dyDescent="0.25">
      <c r="B34" t="s">
        <v>33</v>
      </c>
      <c r="C34" s="6">
        <v>7.3000000000000007</v>
      </c>
      <c r="D34">
        <v>8</v>
      </c>
      <c r="E34" t="s">
        <v>111</v>
      </c>
      <c r="F34" t="s">
        <v>106</v>
      </c>
      <c r="G34" t="s">
        <v>122</v>
      </c>
      <c r="H34" t="s">
        <v>128</v>
      </c>
      <c r="I34" t="s">
        <v>115</v>
      </c>
      <c r="L34" t="s">
        <v>47</v>
      </c>
      <c r="M34">
        <v>54</v>
      </c>
      <c r="N34" s="6">
        <v>7.7000000000000011</v>
      </c>
    </row>
    <row r="35" spans="2:14" x14ac:dyDescent="0.25">
      <c r="B35" t="s">
        <v>34</v>
      </c>
      <c r="C35" s="6">
        <v>8.2999999999999989</v>
      </c>
      <c r="D35">
        <v>9</v>
      </c>
      <c r="E35" t="s">
        <v>111</v>
      </c>
      <c r="F35" t="s">
        <v>106</v>
      </c>
      <c r="G35" t="s">
        <v>123</v>
      </c>
      <c r="H35" t="s">
        <v>128</v>
      </c>
      <c r="I35" t="s">
        <v>115</v>
      </c>
      <c r="L35" t="s">
        <v>67</v>
      </c>
      <c r="M35">
        <v>36</v>
      </c>
      <c r="N35" s="6">
        <v>4.1500000000000012</v>
      </c>
    </row>
    <row r="36" spans="2:14" x14ac:dyDescent="0.25">
      <c r="B36" t="s">
        <v>35</v>
      </c>
      <c r="C36" s="6">
        <v>4.2</v>
      </c>
      <c r="D36">
        <v>79</v>
      </c>
      <c r="E36" t="s">
        <v>109</v>
      </c>
      <c r="F36" t="s">
        <v>103</v>
      </c>
      <c r="G36" t="s">
        <v>124</v>
      </c>
      <c r="H36" t="s">
        <v>129</v>
      </c>
      <c r="I36" t="s">
        <v>115</v>
      </c>
      <c r="L36" t="s">
        <v>69</v>
      </c>
      <c r="M36">
        <v>12</v>
      </c>
      <c r="N36" s="6">
        <v>7.9049999999999958</v>
      </c>
    </row>
    <row r="37" spans="2:14" x14ac:dyDescent="0.25">
      <c r="B37" t="s">
        <v>36</v>
      </c>
      <c r="C37" s="6">
        <v>3.4000000000000008</v>
      </c>
      <c r="D37">
        <v>85</v>
      </c>
      <c r="E37" t="s">
        <v>109</v>
      </c>
      <c r="F37" t="s">
        <v>103</v>
      </c>
      <c r="G37" t="s">
        <v>125</v>
      </c>
      <c r="H37" t="s">
        <v>128</v>
      </c>
      <c r="I37" t="s">
        <v>115</v>
      </c>
      <c r="L37" t="s">
        <v>70</v>
      </c>
      <c r="M37">
        <v>12</v>
      </c>
      <c r="N37" s="6">
        <v>5.2000000000000011</v>
      </c>
    </row>
    <row r="38" spans="2:14" x14ac:dyDescent="0.25">
      <c r="B38" t="s">
        <v>37</v>
      </c>
      <c r="C38" s="6">
        <v>9.2999999999999972</v>
      </c>
      <c r="D38">
        <v>669</v>
      </c>
      <c r="E38" t="s">
        <v>109</v>
      </c>
      <c r="F38" t="s">
        <v>103</v>
      </c>
      <c r="G38" t="s">
        <v>126</v>
      </c>
      <c r="H38" t="s">
        <v>128</v>
      </c>
      <c r="I38" t="s">
        <v>115</v>
      </c>
      <c r="L38" t="s">
        <v>73</v>
      </c>
      <c r="M38">
        <v>60</v>
      </c>
      <c r="N38" s="6">
        <v>3.1500000000000008</v>
      </c>
    </row>
    <row r="39" spans="2:14" x14ac:dyDescent="0.25">
      <c r="B39" t="s">
        <v>38</v>
      </c>
      <c r="C39" s="6">
        <v>2.15</v>
      </c>
      <c r="D39">
        <v>804</v>
      </c>
      <c r="E39" t="s">
        <v>109</v>
      </c>
      <c r="F39" t="s">
        <v>103</v>
      </c>
      <c r="G39" t="s">
        <v>121</v>
      </c>
      <c r="H39" t="s">
        <v>128</v>
      </c>
      <c r="I39" t="s">
        <v>115</v>
      </c>
    </row>
    <row r="40" spans="2:14" x14ac:dyDescent="0.25">
      <c r="B40" t="s">
        <v>39</v>
      </c>
      <c r="C40" s="6">
        <v>3.350000000000001</v>
      </c>
      <c r="D40">
        <v>867</v>
      </c>
      <c r="E40" t="s">
        <v>109</v>
      </c>
      <c r="F40" t="s">
        <v>103</v>
      </c>
      <c r="G40" t="s">
        <v>122</v>
      </c>
      <c r="H40" t="s">
        <v>130</v>
      </c>
      <c r="I40" t="s">
        <v>115</v>
      </c>
    </row>
    <row r="41" spans="2:14" x14ac:dyDescent="0.25">
      <c r="B41" t="s">
        <v>40</v>
      </c>
      <c r="C41" s="6">
        <v>7.5000000000000009</v>
      </c>
      <c r="D41">
        <v>16</v>
      </c>
      <c r="E41" t="s">
        <v>109</v>
      </c>
      <c r="F41" t="s">
        <v>103</v>
      </c>
      <c r="G41" t="s">
        <v>123</v>
      </c>
      <c r="H41" t="s">
        <v>128</v>
      </c>
      <c r="I41" t="s">
        <v>115</v>
      </c>
    </row>
    <row r="42" spans="2:14" x14ac:dyDescent="0.25">
      <c r="B42" t="s">
        <v>41</v>
      </c>
      <c r="C42" s="6">
        <v>8.4999999999999982</v>
      </c>
      <c r="D42">
        <v>16</v>
      </c>
      <c r="E42" t="s">
        <v>107</v>
      </c>
      <c r="F42" t="s">
        <v>104</v>
      </c>
      <c r="G42" t="s">
        <v>124</v>
      </c>
      <c r="H42" t="s">
        <v>128</v>
      </c>
      <c r="I42" t="s">
        <v>115</v>
      </c>
    </row>
    <row r="43" spans="2:14" x14ac:dyDescent="0.25">
      <c r="B43" t="s">
        <v>42</v>
      </c>
      <c r="C43" s="6">
        <v>4.4000000000000004</v>
      </c>
      <c r="D43">
        <v>30</v>
      </c>
      <c r="E43" t="s">
        <v>107</v>
      </c>
      <c r="F43" t="s">
        <v>104</v>
      </c>
      <c r="G43" t="s">
        <v>125</v>
      </c>
      <c r="H43" t="s">
        <v>128</v>
      </c>
      <c r="I43" t="s">
        <v>116</v>
      </c>
    </row>
    <row r="44" spans="2:14" x14ac:dyDescent="0.25">
      <c r="B44" t="s">
        <v>43</v>
      </c>
      <c r="C44" s="6">
        <v>3.600000000000001</v>
      </c>
      <c r="D44">
        <v>67</v>
      </c>
      <c r="E44" t="s">
        <v>111</v>
      </c>
      <c r="F44" t="s">
        <v>106</v>
      </c>
      <c r="G44" t="s">
        <v>126</v>
      </c>
      <c r="H44" t="s">
        <v>130</v>
      </c>
      <c r="I44" t="s">
        <v>116</v>
      </c>
    </row>
    <row r="45" spans="2:14" x14ac:dyDescent="0.25">
      <c r="B45" t="s">
        <v>44</v>
      </c>
      <c r="C45" s="6">
        <v>9.4999999999999964</v>
      </c>
      <c r="D45">
        <v>80</v>
      </c>
      <c r="E45" t="s">
        <v>109</v>
      </c>
      <c r="F45" t="s">
        <v>103</v>
      </c>
      <c r="G45" t="s">
        <v>121</v>
      </c>
      <c r="H45" t="s">
        <v>128</v>
      </c>
      <c r="I45" t="s">
        <v>116</v>
      </c>
    </row>
    <row r="46" spans="2:14" x14ac:dyDescent="0.25">
      <c r="B46" t="s">
        <v>45</v>
      </c>
      <c r="C46" s="6">
        <v>2.35</v>
      </c>
      <c r="D46">
        <v>714</v>
      </c>
      <c r="E46" t="s">
        <v>109</v>
      </c>
      <c r="F46" t="s">
        <v>103</v>
      </c>
      <c r="G46" t="s">
        <v>122</v>
      </c>
      <c r="H46" t="s">
        <v>128</v>
      </c>
      <c r="I46" t="s">
        <v>116</v>
      </c>
    </row>
    <row r="47" spans="2:14" x14ac:dyDescent="0.25">
      <c r="B47" t="s">
        <v>46</v>
      </c>
      <c r="C47" s="6">
        <v>3.5500000000000012</v>
      </c>
      <c r="D47">
        <v>867</v>
      </c>
      <c r="E47" t="s">
        <v>110</v>
      </c>
      <c r="F47" t="s">
        <v>102</v>
      </c>
      <c r="G47" t="s">
        <v>123</v>
      </c>
      <c r="H47" t="s">
        <v>130</v>
      </c>
      <c r="I47" t="s">
        <v>116</v>
      </c>
    </row>
    <row r="48" spans="2:14" x14ac:dyDescent="0.25">
      <c r="B48" t="s">
        <v>47</v>
      </c>
      <c r="C48" s="6">
        <v>7.7000000000000011</v>
      </c>
      <c r="D48">
        <v>6580</v>
      </c>
      <c r="E48" t="s">
        <v>109</v>
      </c>
      <c r="F48" t="s">
        <v>103</v>
      </c>
      <c r="G48" t="s">
        <v>124</v>
      </c>
      <c r="H48" t="s">
        <v>128</v>
      </c>
      <c r="I48" t="s">
        <v>116</v>
      </c>
    </row>
    <row r="49" spans="2:9" x14ac:dyDescent="0.25">
      <c r="B49" t="s">
        <v>48</v>
      </c>
      <c r="C49" s="6">
        <v>8.6999999999999975</v>
      </c>
      <c r="D49">
        <v>67</v>
      </c>
      <c r="E49" t="s">
        <v>107</v>
      </c>
      <c r="F49" t="s">
        <v>104</v>
      </c>
      <c r="G49" t="s">
        <v>125</v>
      </c>
      <c r="H49" t="s">
        <v>128</v>
      </c>
      <c r="I49" t="s">
        <v>116</v>
      </c>
    </row>
    <row r="50" spans="2:9" x14ac:dyDescent="0.25">
      <c r="B50" t="s">
        <v>49</v>
      </c>
      <c r="C50" s="6">
        <v>4.6000000000000005</v>
      </c>
      <c r="D50">
        <v>50</v>
      </c>
      <c r="E50" t="s">
        <v>108</v>
      </c>
      <c r="F50" t="s">
        <v>105</v>
      </c>
      <c r="G50" t="s">
        <v>126</v>
      </c>
      <c r="H50" t="s">
        <v>129</v>
      </c>
      <c r="I50" t="s">
        <v>116</v>
      </c>
    </row>
    <row r="51" spans="2:9" x14ac:dyDescent="0.25">
      <c r="B51" t="s">
        <v>50</v>
      </c>
      <c r="C51" s="6">
        <v>3.8000000000000012</v>
      </c>
      <c r="D51">
        <v>63</v>
      </c>
      <c r="E51" t="s">
        <v>111</v>
      </c>
      <c r="F51" t="s">
        <v>106</v>
      </c>
      <c r="G51" t="s">
        <v>121</v>
      </c>
      <c r="H51" t="s">
        <v>128</v>
      </c>
      <c r="I51" t="s">
        <v>116</v>
      </c>
    </row>
    <row r="52" spans="2:9" x14ac:dyDescent="0.25">
      <c r="B52" t="s">
        <v>51</v>
      </c>
      <c r="C52" s="6">
        <v>9.6999999999999957</v>
      </c>
      <c r="D52">
        <v>984</v>
      </c>
      <c r="E52" t="s">
        <v>110</v>
      </c>
      <c r="F52" t="s">
        <v>102</v>
      </c>
      <c r="G52" t="s">
        <v>122</v>
      </c>
      <c r="H52" t="s">
        <v>128</v>
      </c>
      <c r="I52" t="s">
        <v>116</v>
      </c>
    </row>
    <row r="53" spans="2:9" x14ac:dyDescent="0.25">
      <c r="B53" t="s">
        <v>52</v>
      </c>
      <c r="C53" s="6">
        <v>2.5500000000000003</v>
      </c>
      <c r="D53">
        <v>90</v>
      </c>
      <c r="E53" t="s">
        <v>110</v>
      </c>
      <c r="F53" t="s">
        <v>102</v>
      </c>
      <c r="G53" t="s">
        <v>123</v>
      </c>
      <c r="H53" t="s">
        <v>128</v>
      </c>
      <c r="I53" t="s">
        <v>117</v>
      </c>
    </row>
    <row r="54" spans="2:9" x14ac:dyDescent="0.25">
      <c r="B54" t="s">
        <v>53</v>
      </c>
      <c r="C54" s="6">
        <v>3.7500000000000013</v>
      </c>
      <c r="D54">
        <v>580</v>
      </c>
      <c r="E54" t="s">
        <v>111</v>
      </c>
      <c r="F54" t="s">
        <v>106</v>
      </c>
      <c r="G54" t="s">
        <v>124</v>
      </c>
      <c r="H54" t="s">
        <v>129</v>
      </c>
      <c r="I54" t="s">
        <v>117</v>
      </c>
    </row>
    <row r="55" spans="2:9" x14ac:dyDescent="0.25">
      <c r="B55" t="s">
        <v>54</v>
      </c>
      <c r="C55" s="6">
        <v>7.9000000000000012</v>
      </c>
      <c r="D55">
        <v>670</v>
      </c>
      <c r="E55" t="s">
        <v>111</v>
      </c>
      <c r="F55" t="s">
        <v>106</v>
      </c>
      <c r="G55" t="s">
        <v>125</v>
      </c>
      <c r="H55" t="s">
        <v>128</v>
      </c>
      <c r="I55" t="s">
        <v>117</v>
      </c>
    </row>
    <row r="56" spans="2:9" x14ac:dyDescent="0.25">
      <c r="B56" t="s">
        <v>55</v>
      </c>
      <c r="C56" s="6">
        <v>8.8999999999999968</v>
      </c>
      <c r="D56">
        <v>679</v>
      </c>
      <c r="E56" t="s">
        <v>111</v>
      </c>
      <c r="F56" t="s">
        <v>106</v>
      </c>
      <c r="G56" t="s">
        <v>126</v>
      </c>
      <c r="H56" t="s">
        <v>128</v>
      </c>
      <c r="I56" t="s">
        <v>117</v>
      </c>
    </row>
    <row r="57" spans="2:9" x14ac:dyDescent="0.25">
      <c r="B57" t="s">
        <v>56</v>
      </c>
      <c r="C57" s="6">
        <v>4.8000000000000007</v>
      </c>
      <c r="D57">
        <v>23</v>
      </c>
      <c r="E57" t="s">
        <v>111</v>
      </c>
      <c r="F57" t="s">
        <v>106</v>
      </c>
      <c r="G57" t="s">
        <v>121</v>
      </c>
      <c r="H57" t="s">
        <v>130</v>
      </c>
      <c r="I57" t="s">
        <v>117</v>
      </c>
    </row>
    <row r="58" spans="2:9" x14ac:dyDescent="0.25">
      <c r="B58" t="s">
        <v>57</v>
      </c>
      <c r="C58" s="6">
        <v>4.0000000000000009</v>
      </c>
      <c r="D58">
        <v>24</v>
      </c>
      <c r="E58" t="s">
        <v>109</v>
      </c>
      <c r="F58" t="s">
        <v>103</v>
      </c>
      <c r="G58" t="s">
        <v>122</v>
      </c>
      <c r="H58" t="s">
        <v>128</v>
      </c>
      <c r="I58" t="s">
        <v>117</v>
      </c>
    </row>
    <row r="59" spans="2:9" x14ac:dyDescent="0.25">
      <c r="B59" t="s">
        <v>58</v>
      </c>
      <c r="C59" s="6">
        <v>9.899999999999995</v>
      </c>
      <c r="D59">
        <v>94</v>
      </c>
      <c r="E59" t="s">
        <v>109</v>
      </c>
      <c r="F59" t="s">
        <v>103</v>
      </c>
      <c r="G59" t="s">
        <v>123</v>
      </c>
      <c r="H59" t="s">
        <v>129</v>
      </c>
      <c r="I59" t="s">
        <v>117</v>
      </c>
    </row>
    <row r="60" spans="2:9" x14ac:dyDescent="0.25">
      <c r="B60" t="s">
        <v>59</v>
      </c>
      <c r="C60" s="6">
        <v>2.7500000000000004</v>
      </c>
      <c r="D60">
        <v>100</v>
      </c>
      <c r="E60" t="s">
        <v>109</v>
      </c>
      <c r="F60" t="s">
        <v>103</v>
      </c>
      <c r="G60" t="s">
        <v>124</v>
      </c>
      <c r="H60" t="s">
        <v>128</v>
      </c>
      <c r="I60" t="s">
        <v>117</v>
      </c>
    </row>
    <row r="61" spans="2:9" x14ac:dyDescent="0.25">
      <c r="B61" t="s">
        <v>60</v>
      </c>
      <c r="C61" s="6">
        <v>3.9500000000000015</v>
      </c>
      <c r="D61">
        <v>684</v>
      </c>
      <c r="E61" t="s">
        <v>109</v>
      </c>
      <c r="F61" t="s">
        <v>103</v>
      </c>
      <c r="G61" t="s">
        <v>125</v>
      </c>
      <c r="H61" t="s">
        <v>130</v>
      </c>
      <c r="I61" t="s">
        <v>117</v>
      </c>
    </row>
    <row r="62" spans="2:9" x14ac:dyDescent="0.25">
      <c r="B62" t="s">
        <v>61</v>
      </c>
      <c r="C62" s="6">
        <v>8.1000000000000014</v>
      </c>
      <c r="D62">
        <v>819</v>
      </c>
      <c r="E62" t="s">
        <v>109</v>
      </c>
      <c r="F62" t="s">
        <v>103</v>
      </c>
      <c r="G62" t="s">
        <v>126</v>
      </c>
      <c r="H62" t="s">
        <v>128</v>
      </c>
      <c r="I62" t="s">
        <v>117</v>
      </c>
    </row>
    <row r="63" spans="2:9" x14ac:dyDescent="0.25">
      <c r="B63" t="s">
        <v>62</v>
      </c>
      <c r="C63" s="6">
        <v>9.0999999999999961</v>
      </c>
      <c r="D63">
        <v>882</v>
      </c>
      <c r="E63" t="s">
        <v>109</v>
      </c>
      <c r="F63" t="s">
        <v>103</v>
      </c>
      <c r="G63" t="s">
        <v>121</v>
      </c>
      <c r="H63" t="s">
        <v>128</v>
      </c>
      <c r="I63" t="s">
        <v>118</v>
      </c>
    </row>
    <row r="64" spans="2:9" x14ac:dyDescent="0.25">
      <c r="B64" t="s">
        <v>63</v>
      </c>
      <c r="C64" s="6">
        <v>5.0000000000000009</v>
      </c>
      <c r="D64">
        <v>31</v>
      </c>
      <c r="E64" t="s">
        <v>107</v>
      </c>
      <c r="F64" t="s">
        <v>104</v>
      </c>
      <c r="G64" t="s">
        <v>122</v>
      </c>
      <c r="H64" t="s">
        <v>129</v>
      </c>
      <c r="I64" t="s">
        <v>118</v>
      </c>
    </row>
    <row r="65" spans="2:9" x14ac:dyDescent="0.25">
      <c r="B65" t="s">
        <v>64</v>
      </c>
      <c r="C65" s="6">
        <v>4.2000000000000011</v>
      </c>
      <c r="D65">
        <v>31</v>
      </c>
      <c r="E65" t="s">
        <v>107</v>
      </c>
      <c r="F65" t="s">
        <v>104</v>
      </c>
      <c r="G65" t="s">
        <v>123</v>
      </c>
      <c r="H65" t="s">
        <v>128</v>
      </c>
      <c r="I65" t="s">
        <v>118</v>
      </c>
    </row>
    <row r="66" spans="2:9" x14ac:dyDescent="0.25">
      <c r="B66" t="s">
        <v>65</v>
      </c>
      <c r="C66" s="6">
        <v>10.099999999999994</v>
      </c>
      <c r="D66">
        <v>45</v>
      </c>
      <c r="E66" t="s">
        <v>111</v>
      </c>
      <c r="F66" t="s">
        <v>106</v>
      </c>
      <c r="G66" t="s">
        <v>124</v>
      </c>
      <c r="H66" t="s">
        <v>128</v>
      </c>
      <c r="I66" t="s">
        <v>118</v>
      </c>
    </row>
    <row r="67" spans="2:9" x14ac:dyDescent="0.25">
      <c r="B67" t="s">
        <v>66</v>
      </c>
      <c r="C67" s="6">
        <v>2.9500000000000006</v>
      </c>
      <c r="D67">
        <v>82</v>
      </c>
      <c r="E67" t="s">
        <v>109</v>
      </c>
      <c r="F67" t="s">
        <v>103</v>
      </c>
      <c r="G67" t="s">
        <v>125</v>
      </c>
      <c r="H67" t="s">
        <v>130</v>
      </c>
      <c r="I67" t="s">
        <v>118</v>
      </c>
    </row>
    <row r="68" spans="2:9" x14ac:dyDescent="0.25">
      <c r="B68" t="s">
        <v>67</v>
      </c>
      <c r="C68" s="6">
        <v>4.1500000000000012</v>
      </c>
      <c r="D68">
        <v>95</v>
      </c>
      <c r="E68" t="s">
        <v>109</v>
      </c>
      <c r="F68" t="s">
        <v>103</v>
      </c>
      <c r="G68" t="s">
        <v>126</v>
      </c>
      <c r="H68" t="s">
        <v>128</v>
      </c>
      <c r="I68" t="s">
        <v>118</v>
      </c>
    </row>
    <row r="69" spans="2:9" x14ac:dyDescent="0.25">
      <c r="B69" t="s">
        <v>68</v>
      </c>
      <c r="C69" s="6">
        <v>8.3000000000000007</v>
      </c>
      <c r="D69">
        <v>729</v>
      </c>
      <c r="E69" t="s">
        <v>110</v>
      </c>
      <c r="F69" t="s">
        <v>102</v>
      </c>
      <c r="G69" t="s">
        <v>121</v>
      </c>
      <c r="H69" t="s">
        <v>129</v>
      </c>
      <c r="I69" t="s">
        <v>118</v>
      </c>
    </row>
    <row r="70" spans="2:9" x14ac:dyDescent="0.25">
      <c r="B70" t="s">
        <v>69</v>
      </c>
      <c r="C70" s="6">
        <v>9.2999999999999954</v>
      </c>
      <c r="D70">
        <v>882</v>
      </c>
      <c r="E70" t="s">
        <v>109</v>
      </c>
      <c r="F70" t="s">
        <v>103</v>
      </c>
      <c r="G70" t="s">
        <v>122</v>
      </c>
      <c r="H70" t="s">
        <v>128</v>
      </c>
      <c r="I70" t="s">
        <v>118</v>
      </c>
    </row>
    <row r="71" spans="2:9" x14ac:dyDescent="0.25">
      <c r="B71" t="s">
        <v>70</v>
      </c>
      <c r="C71" s="6">
        <v>5.2000000000000011</v>
      </c>
      <c r="D71">
        <v>6595</v>
      </c>
      <c r="E71" t="s">
        <v>107</v>
      </c>
      <c r="F71" t="s">
        <v>104</v>
      </c>
      <c r="G71" t="s">
        <v>123</v>
      </c>
      <c r="H71" t="s">
        <v>128</v>
      </c>
      <c r="I71" t="s">
        <v>118</v>
      </c>
    </row>
    <row r="72" spans="2:9" x14ac:dyDescent="0.25">
      <c r="B72" t="s">
        <v>71</v>
      </c>
      <c r="C72" s="6">
        <v>4.4000000000000012</v>
      </c>
      <c r="D72">
        <v>82</v>
      </c>
      <c r="E72" t="s">
        <v>108</v>
      </c>
      <c r="F72" t="s">
        <v>105</v>
      </c>
      <c r="G72" t="s">
        <v>124</v>
      </c>
      <c r="H72" t="s">
        <v>130</v>
      </c>
      <c r="I72" t="s">
        <v>118</v>
      </c>
    </row>
    <row r="73" spans="2:9" x14ac:dyDescent="0.25">
      <c r="B73" t="s">
        <v>72</v>
      </c>
      <c r="C73" s="6">
        <v>10.299999999999994</v>
      </c>
      <c r="D73">
        <v>65</v>
      </c>
      <c r="E73" t="s">
        <v>111</v>
      </c>
      <c r="F73" t="s">
        <v>106</v>
      </c>
      <c r="G73" t="s">
        <v>125</v>
      </c>
      <c r="H73" t="s">
        <v>128</v>
      </c>
      <c r="I73" t="s">
        <v>119</v>
      </c>
    </row>
    <row r="74" spans="2:9" x14ac:dyDescent="0.25">
      <c r="B74" t="s">
        <v>73</v>
      </c>
      <c r="C74" s="6">
        <v>3.1500000000000008</v>
      </c>
      <c r="D74">
        <v>78</v>
      </c>
      <c r="E74" t="s">
        <v>110</v>
      </c>
      <c r="F74" t="s">
        <v>102</v>
      </c>
      <c r="G74" t="s">
        <v>126</v>
      </c>
      <c r="H74" t="s">
        <v>130</v>
      </c>
      <c r="I74" t="s">
        <v>119</v>
      </c>
    </row>
    <row r="75" spans="2:9" x14ac:dyDescent="0.25">
      <c r="B75" t="s">
        <v>74</v>
      </c>
      <c r="C75" s="6">
        <v>4.3500000000000014</v>
      </c>
      <c r="D75">
        <v>999</v>
      </c>
      <c r="E75" t="s">
        <v>110</v>
      </c>
      <c r="F75" t="s">
        <v>102</v>
      </c>
      <c r="G75" t="s">
        <v>121</v>
      </c>
      <c r="H75" t="s">
        <v>128</v>
      </c>
      <c r="I75" t="s">
        <v>119</v>
      </c>
    </row>
    <row r="76" spans="2:9" x14ac:dyDescent="0.25">
      <c r="B76" t="s">
        <v>75</v>
      </c>
      <c r="C76" s="6">
        <v>8.5</v>
      </c>
      <c r="D76">
        <v>105</v>
      </c>
      <c r="E76" t="s">
        <v>111</v>
      </c>
      <c r="F76" t="s">
        <v>106</v>
      </c>
      <c r="G76" t="s">
        <v>122</v>
      </c>
      <c r="H76" t="s">
        <v>129</v>
      </c>
      <c r="I76" t="s">
        <v>119</v>
      </c>
    </row>
    <row r="77" spans="2:9" x14ac:dyDescent="0.25">
      <c r="B77" t="s">
        <v>76</v>
      </c>
      <c r="C77" s="6">
        <v>9.4999999999999947</v>
      </c>
      <c r="D77">
        <v>595</v>
      </c>
      <c r="E77" t="s">
        <v>111</v>
      </c>
      <c r="F77" t="s">
        <v>106</v>
      </c>
      <c r="G77" t="s">
        <v>123</v>
      </c>
      <c r="H77" t="s">
        <v>128</v>
      </c>
      <c r="I77" t="s">
        <v>119</v>
      </c>
    </row>
    <row r="78" spans="2:9" x14ac:dyDescent="0.25">
      <c r="B78" t="s">
        <v>77</v>
      </c>
      <c r="C78" s="6">
        <v>5.4000000000000012</v>
      </c>
      <c r="D78">
        <v>685</v>
      </c>
      <c r="E78" t="s">
        <v>111</v>
      </c>
      <c r="F78" t="s">
        <v>106</v>
      </c>
      <c r="G78" t="s">
        <v>124</v>
      </c>
      <c r="H78" t="s">
        <v>128</v>
      </c>
      <c r="I78" t="s">
        <v>119</v>
      </c>
    </row>
    <row r="79" spans="2:9" x14ac:dyDescent="0.25">
      <c r="B79" t="s">
        <v>78</v>
      </c>
      <c r="C79" s="6">
        <v>4.6000000000000014</v>
      </c>
      <c r="D79">
        <v>694</v>
      </c>
      <c r="E79" t="s">
        <v>111</v>
      </c>
      <c r="F79" t="s">
        <v>106</v>
      </c>
      <c r="G79" t="s">
        <v>125</v>
      </c>
      <c r="H79" t="s">
        <v>128</v>
      </c>
      <c r="I79" t="s">
        <v>119</v>
      </c>
    </row>
    <row r="80" spans="2:9" x14ac:dyDescent="0.25">
      <c r="B80" t="s">
        <v>79</v>
      </c>
      <c r="C80" s="6">
        <v>10.499999999999993</v>
      </c>
      <c r="D80">
        <v>38</v>
      </c>
      <c r="E80" t="s">
        <v>109</v>
      </c>
      <c r="F80" t="s">
        <v>103</v>
      </c>
      <c r="G80" t="s">
        <v>126</v>
      </c>
      <c r="H80" t="s">
        <v>129</v>
      </c>
      <c r="I80" t="s">
        <v>119</v>
      </c>
    </row>
    <row r="81" spans="2:9" x14ac:dyDescent="0.25">
      <c r="B81" t="s">
        <v>80</v>
      </c>
      <c r="C81" s="6">
        <v>3.350000000000001</v>
      </c>
      <c r="D81">
        <v>39</v>
      </c>
      <c r="E81" t="s">
        <v>109</v>
      </c>
      <c r="F81" t="s">
        <v>103</v>
      </c>
      <c r="G81" t="s">
        <v>121</v>
      </c>
      <c r="H81" t="s">
        <v>128</v>
      </c>
      <c r="I81" t="s">
        <v>119</v>
      </c>
    </row>
    <row r="82" spans="2:9" x14ac:dyDescent="0.25">
      <c r="B82" t="s">
        <v>81</v>
      </c>
      <c r="C82" s="6">
        <v>4.5500000000000016</v>
      </c>
      <c r="D82">
        <v>109</v>
      </c>
      <c r="E82" t="s">
        <v>109</v>
      </c>
      <c r="F82" t="s">
        <v>103</v>
      </c>
      <c r="G82" t="s">
        <v>122</v>
      </c>
      <c r="H82" t="s">
        <v>128</v>
      </c>
      <c r="I82" t="s">
        <v>119</v>
      </c>
    </row>
  </sheetData>
  <autoFilter ref="B2:I2" xr:uid="{249990C1-82EF-45B2-853F-910DEF26EF7C}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33EA-79ED-4766-8A9C-272ADE622367}">
  <sheetPr>
    <tabColor theme="9"/>
  </sheetPr>
  <dimension ref="B3:M18"/>
  <sheetViews>
    <sheetView workbookViewId="0">
      <selection activeCell="M6" sqref="M6"/>
    </sheetView>
  </sheetViews>
  <sheetFormatPr defaultRowHeight="15" x14ac:dyDescent="0.25"/>
  <cols>
    <col min="2" max="2" width="10.140625" bestFit="1" customWidth="1"/>
    <col min="3" max="3" width="5.7109375" bestFit="1" customWidth="1"/>
    <col min="4" max="4" width="9.85546875" bestFit="1" customWidth="1"/>
    <col min="5" max="5" width="13.42578125" bestFit="1" customWidth="1"/>
    <col min="6" max="6" width="11" bestFit="1" customWidth="1"/>
    <col min="7" max="7" width="6.7109375" bestFit="1" customWidth="1"/>
    <col min="8" max="8" width="16" bestFit="1" customWidth="1"/>
    <col min="9" max="9" width="10" bestFit="1" customWidth="1"/>
    <col min="12" max="12" width="11" bestFit="1" customWidth="1"/>
    <col min="13" max="13" width="15" customWidth="1"/>
  </cols>
  <sheetData>
    <row r="3" spans="2:13" x14ac:dyDescent="0.25">
      <c r="B3" s="7" t="s">
        <v>2</v>
      </c>
      <c r="C3" s="7" t="s">
        <v>0</v>
      </c>
      <c r="D3" s="7" t="s">
        <v>84</v>
      </c>
      <c r="E3" s="7" t="s">
        <v>100</v>
      </c>
      <c r="F3" s="7" t="s">
        <v>101</v>
      </c>
      <c r="G3" s="7" t="s">
        <v>120</v>
      </c>
      <c r="H3" s="7" t="s">
        <v>127</v>
      </c>
      <c r="I3" s="7" t="s">
        <v>1</v>
      </c>
    </row>
    <row r="4" spans="2:13" x14ac:dyDescent="0.25">
      <c r="B4" t="s">
        <v>3</v>
      </c>
      <c r="C4" s="6">
        <v>1.1499999999999999</v>
      </c>
      <c r="D4">
        <v>3000</v>
      </c>
      <c r="E4" t="s">
        <v>110</v>
      </c>
      <c r="F4" t="s">
        <v>102</v>
      </c>
      <c r="G4" t="s">
        <v>121</v>
      </c>
      <c r="H4" t="s">
        <v>128</v>
      </c>
      <c r="I4" t="s">
        <v>112</v>
      </c>
    </row>
    <row r="5" spans="2:13" x14ac:dyDescent="0.25">
      <c r="B5" t="s">
        <v>4</v>
      </c>
      <c r="C5" s="6">
        <v>2.35</v>
      </c>
      <c r="D5">
        <v>2200</v>
      </c>
      <c r="E5" t="s">
        <v>109</v>
      </c>
      <c r="F5" t="s">
        <v>103</v>
      </c>
      <c r="G5" t="s">
        <v>122</v>
      </c>
      <c r="H5" t="s">
        <v>128</v>
      </c>
      <c r="I5" t="s">
        <v>112</v>
      </c>
    </row>
    <row r="6" spans="2:13" x14ac:dyDescent="0.25">
      <c r="B6" t="s">
        <v>5</v>
      </c>
      <c r="C6" s="6">
        <v>6.5</v>
      </c>
      <c r="D6">
        <v>514</v>
      </c>
      <c r="E6" t="s">
        <v>107</v>
      </c>
      <c r="F6" t="s">
        <v>104</v>
      </c>
      <c r="G6" t="s">
        <v>123</v>
      </c>
      <c r="H6" t="s">
        <v>128</v>
      </c>
      <c r="I6" t="s">
        <v>112</v>
      </c>
      <c r="L6" s="21" t="s">
        <v>145</v>
      </c>
      <c r="M6" s="20" t="s">
        <v>12</v>
      </c>
    </row>
    <row r="7" spans="2:13" x14ac:dyDescent="0.25">
      <c r="B7" t="s">
        <v>6</v>
      </c>
      <c r="C7" s="6">
        <v>7.5</v>
      </c>
      <c r="D7">
        <v>654</v>
      </c>
      <c r="E7" t="s">
        <v>108</v>
      </c>
      <c r="F7" t="s">
        <v>105</v>
      </c>
      <c r="G7" t="s">
        <v>124</v>
      </c>
      <c r="H7" t="s">
        <v>128</v>
      </c>
      <c r="I7" t="s">
        <v>112</v>
      </c>
    </row>
    <row r="8" spans="2:13" x14ac:dyDescent="0.25">
      <c r="B8" t="s">
        <v>7</v>
      </c>
      <c r="C8" s="6">
        <v>3.4</v>
      </c>
      <c r="D8">
        <v>765</v>
      </c>
      <c r="E8" t="s">
        <v>110</v>
      </c>
      <c r="F8" t="s">
        <v>102</v>
      </c>
      <c r="G8" t="s">
        <v>126</v>
      </c>
      <c r="H8" t="s">
        <v>129</v>
      </c>
      <c r="I8" t="s">
        <v>112</v>
      </c>
    </row>
    <row r="9" spans="2:13" x14ac:dyDescent="0.25">
      <c r="B9" t="s">
        <v>8</v>
      </c>
      <c r="C9" s="6">
        <v>2.6</v>
      </c>
      <c r="D9">
        <v>23</v>
      </c>
      <c r="E9" t="s">
        <v>110</v>
      </c>
      <c r="F9" t="s">
        <v>102</v>
      </c>
      <c r="G9" t="s">
        <v>121</v>
      </c>
      <c r="H9" t="s">
        <v>129</v>
      </c>
      <c r="I9" t="s">
        <v>112</v>
      </c>
    </row>
    <row r="10" spans="2:13" x14ac:dyDescent="0.25">
      <c r="B10" t="s">
        <v>9</v>
      </c>
      <c r="C10" s="6">
        <v>8.5</v>
      </c>
      <c r="D10">
        <v>24</v>
      </c>
      <c r="E10" t="s">
        <v>111</v>
      </c>
      <c r="F10" t="s">
        <v>106</v>
      </c>
      <c r="G10" t="s">
        <v>122</v>
      </c>
      <c r="H10" t="s">
        <v>129</v>
      </c>
      <c r="I10" t="s">
        <v>112</v>
      </c>
    </row>
    <row r="11" spans="2:13" x14ac:dyDescent="0.25">
      <c r="B11" t="s">
        <v>10</v>
      </c>
      <c r="C11" s="6">
        <v>1.3499999999999999</v>
      </c>
      <c r="D11">
        <v>65</v>
      </c>
      <c r="E11" t="s">
        <v>111</v>
      </c>
      <c r="F11" t="s">
        <v>106</v>
      </c>
      <c r="G11" t="s">
        <v>123</v>
      </c>
      <c r="H11" t="s">
        <v>129</v>
      </c>
      <c r="I11" t="s">
        <v>112</v>
      </c>
    </row>
    <row r="12" spans="2:13" x14ac:dyDescent="0.25">
      <c r="B12" t="s">
        <v>11</v>
      </c>
      <c r="C12" s="6">
        <v>2.5500000000000003</v>
      </c>
      <c r="D12">
        <v>698</v>
      </c>
      <c r="E12" t="s">
        <v>111</v>
      </c>
      <c r="F12" t="s">
        <v>106</v>
      </c>
      <c r="G12" t="s">
        <v>124</v>
      </c>
      <c r="H12" t="s">
        <v>129</v>
      </c>
      <c r="I12" t="s">
        <v>112</v>
      </c>
    </row>
    <row r="13" spans="2:13" x14ac:dyDescent="0.25">
      <c r="B13" t="s">
        <v>12</v>
      </c>
      <c r="C13" s="6">
        <v>6.7</v>
      </c>
      <c r="D13">
        <v>456</v>
      </c>
      <c r="E13" t="s">
        <v>111</v>
      </c>
      <c r="F13" t="s">
        <v>106</v>
      </c>
      <c r="G13" t="s">
        <v>125</v>
      </c>
      <c r="H13" t="s">
        <v>128</v>
      </c>
      <c r="I13" t="s">
        <v>113</v>
      </c>
      <c r="L13" s="21" t="s">
        <v>0</v>
      </c>
      <c r="M13" s="20">
        <f>VLOOKUP($M$6,B3:I18,2,FALSE)</f>
        <v>6.7</v>
      </c>
    </row>
    <row r="14" spans="2:13" x14ac:dyDescent="0.25">
      <c r="B14" t="s">
        <v>13</v>
      </c>
      <c r="C14" s="6">
        <v>7.7</v>
      </c>
      <c r="D14">
        <v>156</v>
      </c>
      <c r="E14" t="s">
        <v>109</v>
      </c>
      <c r="F14" t="s">
        <v>103</v>
      </c>
      <c r="G14" t="s">
        <v>126</v>
      </c>
      <c r="H14" t="s">
        <v>128</v>
      </c>
      <c r="I14" t="s">
        <v>113</v>
      </c>
      <c r="L14" s="21" t="s">
        <v>100</v>
      </c>
      <c r="M14" s="20" t="str">
        <f>VLOOKUP($M$6,B3:I18,4,FALSE)</f>
        <v>Viet LTD</v>
      </c>
    </row>
    <row r="15" spans="2:13" x14ac:dyDescent="0.25">
      <c r="B15" t="s">
        <v>14</v>
      </c>
      <c r="C15" s="6">
        <v>3.6</v>
      </c>
      <c r="D15">
        <v>654</v>
      </c>
      <c r="E15" t="s">
        <v>109</v>
      </c>
      <c r="F15" t="s">
        <v>103</v>
      </c>
      <c r="G15" t="s">
        <v>121</v>
      </c>
      <c r="H15" t="s">
        <v>130</v>
      </c>
      <c r="I15" t="s">
        <v>113</v>
      </c>
    </row>
    <row r="16" spans="2:13" x14ac:dyDescent="0.25">
      <c r="B16" t="s">
        <v>15</v>
      </c>
      <c r="C16" s="6">
        <v>2.8000000000000003</v>
      </c>
      <c r="D16">
        <v>789</v>
      </c>
      <c r="E16" t="s">
        <v>109</v>
      </c>
      <c r="F16" t="s">
        <v>103</v>
      </c>
      <c r="G16" t="s">
        <v>122</v>
      </c>
      <c r="H16" t="s">
        <v>130</v>
      </c>
      <c r="I16" t="s">
        <v>113</v>
      </c>
    </row>
    <row r="17" spans="2:9" x14ac:dyDescent="0.25">
      <c r="B17" t="s">
        <v>16</v>
      </c>
      <c r="C17" s="6">
        <v>8.6999999999999993</v>
      </c>
      <c r="D17">
        <v>852</v>
      </c>
      <c r="E17" t="s">
        <v>109</v>
      </c>
      <c r="F17" t="s">
        <v>103</v>
      </c>
      <c r="G17" t="s">
        <v>123</v>
      </c>
      <c r="H17" t="s">
        <v>130</v>
      </c>
      <c r="I17" t="s">
        <v>113</v>
      </c>
    </row>
    <row r="18" spans="2:9" x14ac:dyDescent="0.25">
      <c r="B18" t="s">
        <v>17</v>
      </c>
      <c r="C18" s="6">
        <v>1.5499999999999998</v>
      </c>
      <c r="D18">
        <v>1</v>
      </c>
      <c r="E18" t="s">
        <v>109</v>
      </c>
      <c r="F18" t="s">
        <v>103</v>
      </c>
      <c r="G18" t="s">
        <v>124</v>
      </c>
      <c r="H18" t="s">
        <v>130</v>
      </c>
      <c r="I18" t="s">
        <v>113</v>
      </c>
    </row>
  </sheetData>
  <dataValidations count="1">
    <dataValidation type="list" allowBlank="1" showInputMessage="1" showErrorMessage="1" sqref="M6" xr:uid="{AFF6A05C-26AD-49D6-A9D8-5C65ECCCF256}">
      <formula1>$B$4:$B$18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9A8A-C94B-40F8-81A4-DF7D45FDFF10}">
  <sheetPr>
    <tabColor theme="9"/>
  </sheetPr>
  <dimension ref="A1:L80"/>
  <sheetViews>
    <sheetView workbookViewId="0">
      <selection activeCell="L1" sqref="L1"/>
    </sheetView>
  </sheetViews>
  <sheetFormatPr defaultRowHeight="15" x14ac:dyDescent="0.25"/>
  <cols>
    <col min="1" max="1" width="10.140625" bestFit="1" customWidth="1"/>
    <col min="4" max="4" width="13.42578125" bestFit="1" customWidth="1"/>
    <col min="5" max="5" width="11" bestFit="1" customWidth="1"/>
    <col min="6" max="6" width="11" customWidth="1"/>
    <col min="7" max="7" width="16" bestFit="1" customWidth="1"/>
    <col min="8" max="8" width="12.42578125" bestFit="1" customWidth="1"/>
    <col min="11" max="11" width="11.42578125" customWidth="1"/>
    <col min="12" max="12" width="14.28515625" customWidth="1"/>
  </cols>
  <sheetData>
    <row r="1" spans="1:12" x14ac:dyDescent="0.25">
      <c r="A1" s="7" t="s">
        <v>2</v>
      </c>
      <c r="B1" s="7" t="s">
        <v>0</v>
      </c>
      <c r="C1" s="7" t="s">
        <v>84</v>
      </c>
      <c r="D1" s="7" t="s">
        <v>100</v>
      </c>
      <c r="E1" s="7" t="s">
        <v>101</v>
      </c>
      <c r="F1" s="7" t="s">
        <v>120</v>
      </c>
      <c r="G1" s="7" t="s">
        <v>127</v>
      </c>
      <c r="H1" s="7" t="s">
        <v>1</v>
      </c>
      <c r="K1" s="21" t="s">
        <v>2</v>
      </c>
      <c r="L1" s="21" t="s">
        <v>13</v>
      </c>
    </row>
    <row r="2" spans="1:12" x14ac:dyDescent="0.25">
      <c r="A2" t="s">
        <v>3</v>
      </c>
      <c r="B2" s="6">
        <v>1.1499999999999999</v>
      </c>
      <c r="C2">
        <v>3000</v>
      </c>
      <c r="D2" t="s">
        <v>110</v>
      </c>
      <c r="E2" t="s">
        <v>102</v>
      </c>
      <c r="F2" t="s">
        <v>121</v>
      </c>
      <c r="G2" t="s">
        <v>128</v>
      </c>
      <c r="H2" t="s">
        <v>112</v>
      </c>
    </row>
    <row r="3" spans="1:12" x14ac:dyDescent="0.25">
      <c r="A3" t="s">
        <v>4</v>
      </c>
      <c r="B3" s="6">
        <v>2.35</v>
      </c>
      <c r="C3">
        <v>2200</v>
      </c>
      <c r="D3" t="s">
        <v>109</v>
      </c>
      <c r="E3" t="s">
        <v>103</v>
      </c>
      <c r="F3" t="s">
        <v>122</v>
      </c>
      <c r="G3" t="s">
        <v>128</v>
      </c>
      <c r="H3" t="s">
        <v>112</v>
      </c>
    </row>
    <row r="4" spans="1:12" x14ac:dyDescent="0.25">
      <c r="A4" t="s">
        <v>5</v>
      </c>
      <c r="B4" s="6">
        <v>6.5</v>
      </c>
      <c r="C4">
        <v>514</v>
      </c>
      <c r="D4" t="s">
        <v>107</v>
      </c>
      <c r="E4" t="s">
        <v>104</v>
      </c>
      <c r="F4" t="s">
        <v>123</v>
      </c>
      <c r="G4" t="s">
        <v>128</v>
      </c>
      <c r="H4" t="s">
        <v>112</v>
      </c>
      <c r="K4" s="21" t="s">
        <v>0</v>
      </c>
      <c r="L4" s="20">
        <f>VLOOKUP($L$1,A:H,ROW(A2),FALSE)</f>
        <v>7.7</v>
      </c>
    </row>
    <row r="5" spans="1:12" x14ac:dyDescent="0.25">
      <c r="A5" t="s">
        <v>6</v>
      </c>
      <c r="B5" s="6">
        <v>7.5</v>
      </c>
      <c r="C5">
        <v>654</v>
      </c>
      <c r="D5" t="s">
        <v>108</v>
      </c>
      <c r="E5" t="s">
        <v>105</v>
      </c>
      <c r="F5" t="s">
        <v>124</v>
      </c>
      <c r="G5" t="s">
        <v>128</v>
      </c>
      <c r="H5" t="s">
        <v>112</v>
      </c>
      <c r="K5" s="21" t="s">
        <v>84</v>
      </c>
      <c r="L5" s="20">
        <f>VLOOKUP($L$1,A:H,ROW(A3),FALSE)</f>
        <v>156</v>
      </c>
    </row>
    <row r="6" spans="1:12" x14ac:dyDescent="0.25">
      <c r="A6" t="s">
        <v>7</v>
      </c>
      <c r="B6" s="6">
        <v>3.4</v>
      </c>
      <c r="C6">
        <v>765</v>
      </c>
      <c r="D6" t="s">
        <v>110</v>
      </c>
      <c r="E6" t="s">
        <v>102</v>
      </c>
      <c r="F6" t="s">
        <v>126</v>
      </c>
      <c r="G6" t="s">
        <v>129</v>
      </c>
      <c r="H6" t="s">
        <v>112</v>
      </c>
      <c r="K6" s="21" t="s">
        <v>100</v>
      </c>
      <c r="L6" s="20" t="str">
        <f>VLOOKUP($L$1,A:H,ROW(A4),FALSE)</f>
        <v>Cing Cong LTD</v>
      </c>
    </row>
    <row r="7" spans="1:12" x14ac:dyDescent="0.25">
      <c r="A7" t="s">
        <v>8</v>
      </c>
      <c r="B7" s="6">
        <v>2.6</v>
      </c>
      <c r="C7">
        <v>23</v>
      </c>
      <c r="D7" t="s">
        <v>110</v>
      </c>
      <c r="E7" t="s">
        <v>102</v>
      </c>
      <c r="F7" t="s">
        <v>121</v>
      </c>
      <c r="G7" t="s">
        <v>129</v>
      </c>
      <c r="H7" t="s">
        <v>112</v>
      </c>
      <c r="K7" s="21" t="s">
        <v>101</v>
      </c>
      <c r="L7" s="20" t="str">
        <f>VLOOKUP($L$1,A:H,ROW(A5),FALSE)</f>
        <v>Çin</v>
      </c>
    </row>
    <row r="8" spans="1:12" x14ac:dyDescent="0.25">
      <c r="A8" t="s">
        <v>9</v>
      </c>
      <c r="B8" s="6">
        <v>8.5</v>
      </c>
      <c r="C8">
        <v>24</v>
      </c>
      <c r="D8" t="s">
        <v>111</v>
      </c>
      <c r="E8" t="s">
        <v>106</v>
      </c>
      <c r="F8" t="s">
        <v>122</v>
      </c>
      <c r="G8" t="s">
        <v>129</v>
      </c>
      <c r="H8" t="s">
        <v>112</v>
      </c>
    </row>
    <row r="9" spans="1:12" x14ac:dyDescent="0.25">
      <c r="A9" t="s">
        <v>10</v>
      </c>
      <c r="B9" s="6">
        <v>1.3499999999999999</v>
      </c>
      <c r="C9">
        <v>65</v>
      </c>
      <c r="D9" t="s">
        <v>111</v>
      </c>
      <c r="E9" t="s">
        <v>106</v>
      </c>
      <c r="F9" t="s">
        <v>123</v>
      </c>
      <c r="G9" t="s">
        <v>129</v>
      </c>
      <c r="H9" t="s">
        <v>112</v>
      </c>
    </row>
    <row r="10" spans="1:12" x14ac:dyDescent="0.25">
      <c r="A10" t="s">
        <v>11</v>
      </c>
      <c r="B10" s="6">
        <v>2.5500000000000003</v>
      </c>
      <c r="C10">
        <v>698</v>
      </c>
      <c r="D10" t="s">
        <v>111</v>
      </c>
      <c r="E10" t="s">
        <v>106</v>
      </c>
      <c r="F10" t="s">
        <v>124</v>
      </c>
      <c r="G10" t="s">
        <v>129</v>
      </c>
      <c r="H10" t="s">
        <v>112</v>
      </c>
    </row>
    <row r="11" spans="1:12" x14ac:dyDescent="0.25">
      <c r="A11" t="s">
        <v>12</v>
      </c>
      <c r="B11" s="6">
        <v>6.7</v>
      </c>
      <c r="C11">
        <v>456</v>
      </c>
      <c r="D11" t="s">
        <v>111</v>
      </c>
      <c r="E11" t="s">
        <v>106</v>
      </c>
      <c r="F11" t="s">
        <v>125</v>
      </c>
      <c r="G11" t="s">
        <v>128</v>
      </c>
      <c r="H11" t="s">
        <v>113</v>
      </c>
    </row>
    <row r="12" spans="1:12" x14ac:dyDescent="0.25">
      <c r="A12" t="s">
        <v>13</v>
      </c>
      <c r="B12" s="6">
        <v>7.7</v>
      </c>
      <c r="C12">
        <v>156</v>
      </c>
      <c r="D12" t="s">
        <v>109</v>
      </c>
      <c r="E12" t="s">
        <v>103</v>
      </c>
      <c r="F12" t="s">
        <v>126</v>
      </c>
      <c r="G12" t="s">
        <v>128</v>
      </c>
      <c r="H12" t="s">
        <v>113</v>
      </c>
    </row>
    <row r="13" spans="1:12" x14ac:dyDescent="0.25">
      <c r="A13" t="s">
        <v>14</v>
      </c>
      <c r="B13" s="6">
        <v>3.6</v>
      </c>
      <c r="C13">
        <v>654</v>
      </c>
      <c r="D13" t="s">
        <v>109</v>
      </c>
      <c r="E13" t="s">
        <v>103</v>
      </c>
      <c r="F13" t="s">
        <v>121</v>
      </c>
      <c r="G13" t="s">
        <v>130</v>
      </c>
      <c r="H13" t="s">
        <v>113</v>
      </c>
    </row>
    <row r="14" spans="1:12" x14ac:dyDescent="0.25">
      <c r="A14" t="s">
        <v>15</v>
      </c>
      <c r="B14" s="6">
        <v>2.8000000000000003</v>
      </c>
      <c r="C14">
        <v>789</v>
      </c>
      <c r="D14" t="s">
        <v>109</v>
      </c>
      <c r="E14" t="s">
        <v>103</v>
      </c>
      <c r="F14" t="s">
        <v>122</v>
      </c>
      <c r="G14" t="s">
        <v>130</v>
      </c>
      <c r="H14" t="s">
        <v>113</v>
      </c>
    </row>
    <row r="15" spans="1:12" x14ac:dyDescent="0.25">
      <c r="A15" t="s">
        <v>16</v>
      </c>
      <c r="B15" s="6">
        <v>8.6999999999999993</v>
      </c>
      <c r="C15">
        <v>852</v>
      </c>
      <c r="D15" t="s">
        <v>109</v>
      </c>
      <c r="E15" t="s">
        <v>103</v>
      </c>
      <c r="F15" t="s">
        <v>123</v>
      </c>
      <c r="G15" t="s">
        <v>130</v>
      </c>
      <c r="H15" t="s">
        <v>113</v>
      </c>
    </row>
    <row r="16" spans="1:12" x14ac:dyDescent="0.25">
      <c r="A16" t="s">
        <v>17</v>
      </c>
      <c r="B16" s="6">
        <v>1.5499999999999998</v>
      </c>
      <c r="C16">
        <v>1</v>
      </c>
      <c r="D16" t="s">
        <v>109</v>
      </c>
      <c r="E16" t="s">
        <v>103</v>
      </c>
      <c r="F16" t="s">
        <v>124</v>
      </c>
      <c r="G16" t="s">
        <v>130</v>
      </c>
      <c r="H16" t="s">
        <v>113</v>
      </c>
    </row>
    <row r="17" spans="1:8" x14ac:dyDescent="0.25">
      <c r="A17" t="s">
        <v>18</v>
      </c>
      <c r="B17" s="6">
        <v>2.7500000000000004</v>
      </c>
      <c r="C17">
        <v>1</v>
      </c>
      <c r="D17" t="s">
        <v>109</v>
      </c>
      <c r="E17" t="s">
        <v>103</v>
      </c>
      <c r="F17" t="s">
        <v>125</v>
      </c>
      <c r="G17" t="s">
        <v>128</v>
      </c>
      <c r="H17" t="s">
        <v>113</v>
      </c>
    </row>
    <row r="18" spans="1:8" x14ac:dyDescent="0.25">
      <c r="A18" t="s">
        <v>19</v>
      </c>
      <c r="B18" s="6">
        <v>6.9</v>
      </c>
      <c r="C18">
        <v>15</v>
      </c>
      <c r="D18" t="s">
        <v>107</v>
      </c>
      <c r="E18" t="s">
        <v>104</v>
      </c>
      <c r="F18" t="s">
        <v>126</v>
      </c>
      <c r="G18" t="s">
        <v>128</v>
      </c>
      <c r="H18" t="s">
        <v>113</v>
      </c>
    </row>
    <row r="19" spans="1:8" x14ac:dyDescent="0.25">
      <c r="A19" t="s">
        <v>20</v>
      </c>
      <c r="B19" s="6">
        <v>7.9</v>
      </c>
      <c r="C19">
        <v>52</v>
      </c>
      <c r="D19" t="s">
        <v>107</v>
      </c>
      <c r="E19" t="s">
        <v>104</v>
      </c>
      <c r="F19" t="s">
        <v>121</v>
      </c>
      <c r="G19" t="s">
        <v>129</v>
      </c>
      <c r="H19" t="s">
        <v>113</v>
      </c>
    </row>
    <row r="20" spans="1:8" x14ac:dyDescent="0.25">
      <c r="A20" t="s">
        <v>21</v>
      </c>
      <c r="B20" s="6">
        <v>3.8000000000000003</v>
      </c>
      <c r="C20">
        <v>65</v>
      </c>
      <c r="D20" t="s">
        <v>111</v>
      </c>
      <c r="E20" t="s">
        <v>106</v>
      </c>
      <c r="F20" t="s">
        <v>122</v>
      </c>
      <c r="G20" t="s">
        <v>128</v>
      </c>
      <c r="H20" t="s">
        <v>113</v>
      </c>
    </row>
    <row r="21" spans="1:8" x14ac:dyDescent="0.25">
      <c r="A21" t="s">
        <v>22</v>
      </c>
      <c r="B21" s="6">
        <v>3.0000000000000004</v>
      </c>
      <c r="C21">
        <v>699</v>
      </c>
      <c r="D21" t="s">
        <v>109</v>
      </c>
      <c r="E21" t="s">
        <v>103</v>
      </c>
      <c r="F21" t="s">
        <v>123</v>
      </c>
      <c r="G21" t="s">
        <v>128</v>
      </c>
      <c r="H21" t="s">
        <v>114</v>
      </c>
    </row>
    <row r="22" spans="1:8" x14ac:dyDescent="0.25">
      <c r="A22" t="s">
        <v>23</v>
      </c>
      <c r="B22" s="6">
        <v>8.8999999999999986</v>
      </c>
      <c r="C22">
        <v>852</v>
      </c>
      <c r="D22" t="s">
        <v>109</v>
      </c>
      <c r="E22" t="s">
        <v>103</v>
      </c>
      <c r="F22" t="s">
        <v>124</v>
      </c>
      <c r="G22" t="s">
        <v>128</v>
      </c>
      <c r="H22" t="s">
        <v>114</v>
      </c>
    </row>
    <row r="23" spans="1:8" x14ac:dyDescent="0.25">
      <c r="A23" t="s">
        <v>24</v>
      </c>
      <c r="B23" s="6">
        <v>1.7499999999999998</v>
      </c>
      <c r="C23">
        <v>6565</v>
      </c>
      <c r="D23" t="s">
        <v>110</v>
      </c>
      <c r="E23" t="s">
        <v>102</v>
      </c>
      <c r="F23" t="s">
        <v>125</v>
      </c>
      <c r="G23" t="s">
        <v>130</v>
      </c>
      <c r="H23" t="s">
        <v>114</v>
      </c>
    </row>
    <row r="24" spans="1:8" x14ac:dyDescent="0.25">
      <c r="A24" t="s">
        <v>25</v>
      </c>
      <c r="B24" s="6">
        <v>2.9500000000000006</v>
      </c>
      <c r="C24">
        <v>52</v>
      </c>
      <c r="D24" t="s">
        <v>109</v>
      </c>
      <c r="E24" t="s">
        <v>103</v>
      </c>
      <c r="F24" t="s">
        <v>126</v>
      </c>
      <c r="G24" t="s">
        <v>128</v>
      </c>
      <c r="H24" t="s">
        <v>114</v>
      </c>
    </row>
    <row r="25" spans="1:8" x14ac:dyDescent="0.25">
      <c r="A25" t="s">
        <v>26</v>
      </c>
      <c r="B25" s="6">
        <v>7.1000000000000005</v>
      </c>
      <c r="C25">
        <v>35</v>
      </c>
      <c r="D25" t="s">
        <v>107</v>
      </c>
      <c r="E25" t="s">
        <v>104</v>
      </c>
      <c r="F25" t="s">
        <v>121</v>
      </c>
      <c r="G25" t="s">
        <v>128</v>
      </c>
      <c r="H25" t="s">
        <v>114</v>
      </c>
    </row>
    <row r="26" spans="1:8" x14ac:dyDescent="0.25">
      <c r="A26" t="s">
        <v>27</v>
      </c>
      <c r="B26" s="6">
        <v>8.1</v>
      </c>
      <c r="C26">
        <v>48</v>
      </c>
      <c r="D26" t="s">
        <v>108</v>
      </c>
      <c r="E26" t="s">
        <v>105</v>
      </c>
      <c r="F26" t="s">
        <v>122</v>
      </c>
      <c r="G26" t="s">
        <v>130</v>
      </c>
      <c r="H26" t="s">
        <v>114</v>
      </c>
    </row>
    <row r="27" spans="1:8" x14ac:dyDescent="0.25">
      <c r="A27" t="s">
        <v>28</v>
      </c>
      <c r="B27" s="6">
        <v>4</v>
      </c>
      <c r="C27">
        <v>969</v>
      </c>
      <c r="D27" t="s">
        <v>111</v>
      </c>
      <c r="E27" t="s">
        <v>106</v>
      </c>
      <c r="F27" t="s">
        <v>123</v>
      </c>
      <c r="G27" t="s">
        <v>128</v>
      </c>
      <c r="H27" t="s">
        <v>114</v>
      </c>
    </row>
    <row r="28" spans="1:8" x14ac:dyDescent="0.25">
      <c r="A28" t="s">
        <v>29</v>
      </c>
      <c r="B28" s="6">
        <v>3.2000000000000006</v>
      </c>
      <c r="C28">
        <v>75</v>
      </c>
      <c r="D28" t="s">
        <v>110</v>
      </c>
      <c r="E28" t="s">
        <v>102</v>
      </c>
      <c r="F28" t="s">
        <v>124</v>
      </c>
      <c r="G28" t="s">
        <v>128</v>
      </c>
      <c r="H28" t="s">
        <v>114</v>
      </c>
    </row>
    <row r="29" spans="1:8" x14ac:dyDescent="0.25">
      <c r="A29" t="s">
        <v>30</v>
      </c>
      <c r="B29" s="6">
        <v>9.0999999999999979</v>
      </c>
      <c r="C29">
        <v>565</v>
      </c>
      <c r="D29" t="s">
        <v>110</v>
      </c>
      <c r="E29" t="s">
        <v>102</v>
      </c>
      <c r="F29" t="s">
        <v>125</v>
      </c>
      <c r="G29" t="s">
        <v>128</v>
      </c>
      <c r="H29" t="s">
        <v>114</v>
      </c>
    </row>
    <row r="30" spans="1:8" x14ac:dyDescent="0.25">
      <c r="A30" t="s">
        <v>31</v>
      </c>
      <c r="B30" s="6">
        <v>1.9499999999999997</v>
      </c>
      <c r="C30">
        <v>655</v>
      </c>
      <c r="D30" t="s">
        <v>111</v>
      </c>
      <c r="E30" t="s">
        <v>106</v>
      </c>
      <c r="F30" t="s">
        <v>126</v>
      </c>
      <c r="G30" t="s">
        <v>129</v>
      </c>
      <c r="H30" t="s">
        <v>114</v>
      </c>
    </row>
    <row r="31" spans="1:8" x14ac:dyDescent="0.25">
      <c r="A31" t="s">
        <v>32</v>
      </c>
      <c r="B31" s="6">
        <v>3.1500000000000008</v>
      </c>
      <c r="C31">
        <v>664</v>
      </c>
      <c r="D31" t="s">
        <v>111</v>
      </c>
      <c r="E31" t="s">
        <v>106</v>
      </c>
      <c r="F31" t="s">
        <v>121</v>
      </c>
      <c r="G31" t="s">
        <v>128</v>
      </c>
      <c r="H31" t="s">
        <v>115</v>
      </c>
    </row>
    <row r="32" spans="1:8" x14ac:dyDescent="0.25">
      <c r="A32" t="s">
        <v>33</v>
      </c>
      <c r="B32" s="6">
        <v>7.3000000000000007</v>
      </c>
      <c r="C32">
        <v>8</v>
      </c>
      <c r="D32" t="s">
        <v>111</v>
      </c>
      <c r="E32" t="s">
        <v>106</v>
      </c>
      <c r="F32" t="s">
        <v>122</v>
      </c>
      <c r="G32" t="s">
        <v>128</v>
      </c>
      <c r="H32" t="s">
        <v>115</v>
      </c>
    </row>
    <row r="33" spans="1:8" x14ac:dyDescent="0.25">
      <c r="A33" t="s">
        <v>34</v>
      </c>
      <c r="B33" s="6">
        <v>8.2999999999999989</v>
      </c>
      <c r="C33">
        <v>9</v>
      </c>
      <c r="D33" t="s">
        <v>111</v>
      </c>
      <c r="E33" t="s">
        <v>106</v>
      </c>
      <c r="F33" t="s">
        <v>123</v>
      </c>
      <c r="G33" t="s">
        <v>128</v>
      </c>
      <c r="H33" t="s">
        <v>115</v>
      </c>
    </row>
    <row r="34" spans="1:8" x14ac:dyDescent="0.25">
      <c r="A34" t="s">
        <v>35</v>
      </c>
      <c r="B34" s="6">
        <v>4.2</v>
      </c>
      <c r="C34">
        <v>79</v>
      </c>
      <c r="D34" t="s">
        <v>109</v>
      </c>
      <c r="E34" t="s">
        <v>103</v>
      </c>
      <c r="F34" t="s">
        <v>124</v>
      </c>
      <c r="G34" t="s">
        <v>129</v>
      </c>
      <c r="H34" t="s">
        <v>115</v>
      </c>
    </row>
    <row r="35" spans="1:8" x14ac:dyDescent="0.25">
      <c r="A35" t="s">
        <v>36</v>
      </c>
      <c r="B35" s="6">
        <v>3.4000000000000008</v>
      </c>
      <c r="C35">
        <v>85</v>
      </c>
      <c r="D35" t="s">
        <v>109</v>
      </c>
      <c r="E35" t="s">
        <v>103</v>
      </c>
      <c r="F35" t="s">
        <v>125</v>
      </c>
      <c r="G35" t="s">
        <v>128</v>
      </c>
      <c r="H35" t="s">
        <v>115</v>
      </c>
    </row>
    <row r="36" spans="1:8" x14ac:dyDescent="0.25">
      <c r="A36" t="s">
        <v>37</v>
      </c>
      <c r="B36" s="6">
        <v>9.2999999999999972</v>
      </c>
      <c r="C36">
        <v>669</v>
      </c>
      <c r="D36" t="s">
        <v>109</v>
      </c>
      <c r="E36" t="s">
        <v>103</v>
      </c>
      <c r="F36" t="s">
        <v>126</v>
      </c>
      <c r="G36" t="s">
        <v>128</v>
      </c>
      <c r="H36" t="s">
        <v>115</v>
      </c>
    </row>
    <row r="37" spans="1:8" x14ac:dyDescent="0.25">
      <c r="A37" t="s">
        <v>38</v>
      </c>
      <c r="B37" s="6">
        <v>2.15</v>
      </c>
      <c r="C37">
        <v>804</v>
      </c>
      <c r="D37" t="s">
        <v>109</v>
      </c>
      <c r="E37" t="s">
        <v>103</v>
      </c>
      <c r="F37" t="s">
        <v>121</v>
      </c>
      <c r="G37" t="s">
        <v>128</v>
      </c>
      <c r="H37" t="s">
        <v>115</v>
      </c>
    </row>
    <row r="38" spans="1:8" x14ac:dyDescent="0.25">
      <c r="A38" t="s">
        <v>39</v>
      </c>
      <c r="B38" s="6">
        <v>3.350000000000001</v>
      </c>
      <c r="C38">
        <v>867</v>
      </c>
      <c r="D38" t="s">
        <v>109</v>
      </c>
      <c r="E38" t="s">
        <v>103</v>
      </c>
      <c r="F38" t="s">
        <v>122</v>
      </c>
      <c r="G38" t="s">
        <v>130</v>
      </c>
      <c r="H38" t="s">
        <v>115</v>
      </c>
    </row>
    <row r="39" spans="1:8" x14ac:dyDescent="0.25">
      <c r="A39" t="s">
        <v>40</v>
      </c>
      <c r="B39" s="6">
        <v>7.5000000000000009</v>
      </c>
      <c r="C39">
        <v>16</v>
      </c>
      <c r="D39" t="s">
        <v>109</v>
      </c>
      <c r="E39" t="s">
        <v>103</v>
      </c>
      <c r="F39" t="s">
        <v>123</v>
      </c>
      <c r="G39" t="s">
        <v>128</v>
      </c>
      <c r="H39" t="s">
        <v>115</v>
      </c>
    </row>
    <row r="40" spans="1:8" x14ac:dyDescent="0.25">
      <c r="A40" t="s">
        <v>41</v>
      </c>
      <c r="B40" s="6">
        <v>8.4999999999999982</v>
      </c>
      <c r="C40">
        <v>16</v>
      </c>
      <c r="D40" t="s">
        <v>107</v>
      </c>
      <c r="E40" t="s">
        <v>104</v>
      </c>
      <c r="F40" t="s">
        <v>124</v>
      </c>
      <c r="G40" t="s">
        <v>128</v>
      </c>
      <c r="H40" t="s">
        <v>115</v>
      </c>
    </row>
    <row r="41" spans="1:8" x14ac:dyDescent="0.25">
      <c r="A41" t="s">
        <v>42</v>
      </c>
      <c r="B41" s="6">
        <v>4.4000000000000004</v>
      </c>
      <c r="C41">
        <v>30</v>
      </c>
      <c r="D41" t="s">
        <v>107</v>
      </c>
      <c r="E41" t="s">
        <v>104</v>
      </c>
      <c r="F41" t="s">
        <v>125</v>
      </c>
      <c r="G41" t="s">
        <v>128</v>
      </c>
      <c r="H41" t="s">
        <v>116</v>
      </c>
    </row>
    <row r="42" spans="1:8" x14ac:dyDescent="0.25">
      <c r="A42" t="s">
        <v>43</v>
      </c>
      <c r="B42" s="6">
        <v>3.600000000000001</v>
      </c>
      <c r="C42">
        <v>67</v>
      </c>
      <c r="D42" t="s">
        <v>111</v>
      </c>
      <c r="E42" t="s">
        <v>106</v>
      </c>
      <c r="F42" t="s">
        <v>126</v>
      </c>
      <c r="G42" t="s">
        <v>130</v>
      </c>
      <c r="H42" t="s">
        <v>116</v>
      </c>
    </row>
    <row r="43" spans="1:8" x14ac:dyDescent="0.25">
      <c r="A43" t="s">
        <v>44</v>
      </c>
      <c r="B43" s="6">
        <v>9.4999999999999964</v>
      </c>
      <c r="C43">
        <v>80</v>
      </c>
      <c r="D43" t="s">
        <v>109</v>
      </c>
      <c r="E43" t="s">
        <v>103</v>
      </c>
      <c r="F43" t="s">
        <v>121</v>
      </c>
      <c r="G43" t="s">
        <v>128</v>
      </c>
      <c r="H43" t="s">
        <v>116</v>
      </c>
    </row>
    <row r="44" spans="1:8" x14ac:dyDescent="0.25">
      <c r="A44" t="s">
        <v>45</v>
      </c>
      <c r="B44" s="6">
        <v>2.35</v>
      </c>
      <c r="C44">
        <v>714</v>
      </c>
      <c r="D44" t="s">
        <v>109</v>
      </c>
      <c r="E44" t="s">
        <v>103</v>
      </c>
      <c r="F44" t="s">
        <v>122</v>
      </c>
      <c r="G44" t="s">
        <v>128</v>
      </c>
      <c r="H44" t="s">
        <v>116</v>
      </c>
    </row>
    <row r="45" spans="1:8" x14ac:dyDescent="0.25">
      <c r="A45" t="s">
        <v>46</v>
      </c>
      <c r="B45" s="6">
        <v>3.5500000000000012</v>
      </c>
      <c r="C45">
        <v>867</v>
      </c>
      <c r="D45" t="s">
        <v>110</v>
      </c>
      <c r="E45" t="s">
        <v>102</v>
      </c>
      <c r="F45" t="s">
        <v>123</v>
      </c>
      <c r="G45" t="s">
        <v>130</v>
      </c>
      <c r="H45" t="s">
        <v>116</v>
      </c>
    </row>
    <row r="46" spans="1:8" x14ac:dyDescent="0.25">
      <c r="A46" t="s">
        <v>47</v>
      </c>
      <c r="B46" s="6">
        <v>7.7000000000000011</v>
      </c>
      <c r="C46">
        <v>6580</v>
      </c>
      <c r="D46" t="s">
        <v>109</v>
      </c>
      <c r="E46" t="s">
        <v>103</v>
      </c>
      <c r="F46" t="s">
        <v>124</v>
      </c>
      <c r="G46" t="s">
        <v>128</v>
      </c>
      <c r="H46" t="s">
        <v>116</v>
      </c>
    </row>
    <row r="47" spans="1:8" x14ac:dyDescent="0.25">
      <c r="A47" t="s">
        <v>48</v>
      </c>
      <c r="B47" s="6">
        <v>8.6999999999999975</v>
      </c>
      <c r="C47">
        <v>67</v>
      </c>
      <c r="D47" t="s">
        <v>107</v>
      </c>
      <c r="E47" t="s">
        <v>104</v>
      </c>
      <c r="F47" t="s">
        <v>125</v>
      </c>
      <c r="G47" t="s">
        <v>128</v>
      </c>
      <c r="H47" t="s">
        <v>116</v>
      </c>
    </row>
    <row r="48" spans="1:8" x14ac:dyDescent="0.25">
      <c r="A48" t="s">
        <v>49</v>
      </c>
      <c r="B48" s="6">
        <v>4.6000000000000005</v>
      </c>
      <c r="C48">
        <v>50</v>
      </c>
      <c r="D48" t="s">
        <v>108</v>
      </c>
      <c r="E48" t="s">
        <v>105</v>
      </c>
      <c r="F48" t="s">
        <v>126</v>
      </c>
      <c r="G48" t="s">
        <v>129</v>
      </c>
      <c r="H48" t="s">
        <v>116</v>
      </c>
    </row>
    <row r="49" spans="1:8" x14ac:dyDescent="0.25">
      <c r="A49" t="s">
        <v>50</v>
      </c>
      <c r="B49" s="6">
        <v>3.8000000000000012</v>
      </c>
      <c r="C49">
        <v>63</v>
      </c>
      <c r="D49" t="s">
        <v>111</v>
      </c>
      <c r="E49" t="s">
        <v>106</v>
      </c>
      <c r="F49" t="s">
        <v>121</v>
      </c>
      <c r="G49" t="s">
        <v>128</v>
      </c>
      <c r="H49" t="s">
        <v>116</v>
      </c>
    </row>
    <row r="50" spans="1:8" x14ac:dyDescent="0.25">
      <c r="A50" t="s">
        <v>51</v>
      </c>
      <c r="B50" s="6">
        <v>9.6999999999999957</v>
      </c>
      <c r="C50">
        <v>984</v>
      </c>
      <c r="D50" t="s">
        <v>110</v>
      </c>
      <c r="E50" t="s">
        <v>102</v>
      </c>
      <c r="F50" t="s">
        <v>122</v>
      </c>
      <c r="G50" t="s">
        <v>128</v>
      </c>
      <c r="H50" t="s">
        <v>116</v>
      </c>
    </row>
    <row r="51" spans="1:8" x14ac:dyDescent="0.25">
      <c r="A51" t="s">
        <v>52</v>
      </c>
      <c r="B51" s="6">
        <v>2.5500000000000003</v>
      </c>
      <c r="C51">
        <v>90</v>
      </c>
      <c r="D51" t="s">
        <v>110</v>
      </c>
      <c r="E51" t="s">
        <v>102</v>
      </c>
      <c r="F51" t="s">
        <v>123</v>
      </c>
      <c r="G51" t="s">
        <v>128</v>
      </c>
      <c r="H51" t="s">
        <v>117</v>
      </c>
    </row>
    <row r="52" spans="1:8" x14ac:dyDescent="0.25">
      <c r="A52" t="s">
        <v>53</v>
      </c>
      <c r="B52" s="6">
        <v>3.7500000000000013</v>
      </c>
      <c r="C52">
        <v>580</v>
      </c>
      <c r="D52" t="s">
        <v>111</v>
      </c>
      <c r="E52" t="s">
        <v>106</v>
      </c>
      <c r="F52" t="s">
        <v>124</v>
      </c>
      <c r="G52" t="s">
        <v>129</v>
      </c>
      <c r="H52" t="s">
        <v>117</v>
      </c>
    </row>
    <row r="53" spans="1:8" x14ac:dyDescent="0.25">
      <c r="A53" t="s">
        <v>54</v>
      </c>
      <c r="B53" s="6">
        <v>7.9000000000000012</v>
      </c>
      <c r="C53">
        <v>670</v>
      </c>
      <c r="D53" t="s">
        <v>111</v>
      </c>
      <c r="E53" t="s">
        <v>106</v>
      </c>
      <c r="F53" t="s">
        <v>125</v>
      </c>
      <c r="G53" t="s">
        <v>128</v>
      </c>
      <c r="H53" t="s">
        <v>117</v>
      </c>
    </row>
    <row r="54" spans="1:8" x14ac:dyDescent="0.25">
      <c r="A54" t="s">
        <v>55</v>
      </c>
      <c r="B54" s="6">
        <v>8.8999999999999968</v>
      </c>
      <c r="C54">
        <v>679</v>
      </c>
      <c r="D54" t="s">
        <v>111</v>
      </c>
      <c r="E54" t="s">
        <v>106</v>
      </c>
      <c r="F54" t="s">
        <v>126</v>
      </c>
      <c r="G54" t="s">
        <v>128</v>
      </c>
      <c r="H54" t="s">
        <v>117</v>
      </c>
    </row>
    <row r="55" spans="1:8" x14ac:dyDescent="0.25">
      <c r="A55" t="s">
        <v>56</v>
      </c>
      <c r="B55" s="6">
        <v>4.8000000000000007</v>
      </c>
      <c r="C55">
        <v>23</v>
      </c>
      <c r="D55" t="s">
        <v>111</v>
      </c>
      <c r="E55" t="s">
        <v>106</v>
      </c>
      <c r="F55" t="s">
        <v>121</v>
      </c>
      <c r="G55" t="s">
        <v>130</v>
      </c>
      <c r="H55" t="s">
        <v>117</v>
      </c>
    </row>
    <row r="56" spans="1:8" x14ac:dyDescent="0.25">
      <c r="A56" t="s">
        <v>57</v>
      </c>
      <c r="B56" s="6">
        <v>4.0000000000000009</v>
      </c>
      <c r="C56">
        <v>24</v>
      </c>
      <c r="D56" t="s">
        <v>109</v>
      </c>
      <c r="E56" t="s">
        <v>103</v>
      </c>
      <c r="F56" t="s">
        <v>122</v>
      </c>
      <c r="G56" t="s">
        <v>128</v>
      </c>
      <c r="H56" t="s">
        <v>117</v>
      </c>
    </row>
    <row r="57" spans="1:8" x14ac:dyDescent="0.25">
      <c r="A57" t="s">
        <v>58</v>
      </c>
      <c r="B57" s="6">
        <v>9.899999999999995</v>
      </c>
      <c r="C57">
        <v>94</v>
      </c>
      <c r="D57" t="s">
        <v>109</v>
      </c>
      <c r="E57" t="s">
        <v>103</v>
      </c>
      <c r="F57" t="s">
        <v>123</v>
      </c>
      <c r="G57" t="s">
        <v>129</v>
      </c>
      <c r="H57" t="s">
        <v>117</v>
      </c>
    </row>
    <row r="58" spans="1:8" x14ac:dyDescent="0.25">
      <c r="A58" t="s">
        <v>59</v>
      </c>
      <c r="B58" s="6">
        <v>2.7500000000000004</v>
      </c>
      <c r="C58">
        <v>100</v>
      </c>
      <c r="D58" t="s">
        <v>109</v>
      </c>
      <c r="E58" t="s">
        <v>103</v>
      </c>
      <c r="F58" t="s">
        <v>124</v>
      </c>
      <c r="G58" t="s">
        <v>128</v>
      </c>
      <c r="H58" t="s">
        <v>117</v>
      </c>
    </row>
    <row r="59" spans="1:8" x14ac:dyDescent="0.25">
      <c r="A59" t="s">
        <v>60</v>
      </c>
      <c r="B59" s="6">
        <v>3.9500000000000015</v>
      </c>
      <c r="C59">
        <v>684</v>
      </c>
      <c r="D59" t="s">
        <v>109</v>
      </c>
      <c r="E59" t="s">
        <v>103</v>
      </c>
      <c r="F59" t="s">
        <v>125</v>
      </c>
      <c r="G59" t="s">
        <v>130</v>
      </c>
      <c r="H59" t="s">
        <v>117</v>
      </c>
    </row>
    <row r="60" spans="1:8" x14ac:dyDescent="0.25">
      <c r="A60" t="s">
        <v>61</v>
      </c>
      <c r="B60" s="6">
        <v>8.1000000000000014</v>
      </c>
      <c r="C60">
        <v>819</v>
      </c>
      <c r="D60" t="s">
        <v>109</v>
      </c>
      <c r="E60" t="s">
        <v>103</v>
      </c>
      <c r="F60" t="s">
        <v>126</v>
      </c>
      <c r="G60" t="s">
        <v>128</v>
      </c>
      <c r="H60" t="s">
        <v>117</v>
      </c>
    </row>
    <row r="61" spans="1:8" x14ac:dyDescent="0.25">
      <c r="A61" t="s">
        <v>62</v>
      </c>
      <c r="B61" s="6">
        <v>9.0999999999999961</v>
      </c>
      <c r="C61">
        <v>882</v>
      </c>
      <c r="D61" t="s">
        <v>109</v>
      </c>
      <c r="E61" t="s">
        <v>103</v>
      </c>
      <c r="F61" t="s">
        <v>121</v>
      </c>
      <c r="G61" t="s">
        <v>128</v>
      </c>
      <c r="H61" t="s">
        <v>118</v>
      </c>
    </row>
    <row r="62" spans="1:8" x14ac:dyDescent="0.25">
      <c r="A62" t="s">
        <v>63</v>
      </c>
      <c r="B62" s="6">
        <v>5.0000000000000009</v>
      </c>
      <c r="C62">
        <v>31</v>
      </c>
      <c r="D62" t="s">
        <v>107</v>
      </c>
      <c r="E62" t="s">
        <v>104</v>
      </c>
      <c r="F62" t="s">
        <v>122</v>
      </c>
      <c r="G62" t="s">
        <v>129</v>
      </c>
      <c r="H62" t="s">
        <v>118</v>
      </c>
    </row>
    <row r="63" spans="1:8" x14ac:dyDescent="0.25">
      <c r="A63" t="s">
        <v>64</v>
      </c>
      <c r="B63" s="6">
        <v>4.2000000000000011</v>
      </c>
      <c r="C63">
        <v>31</v>
      </c>
      <c r="D63" t="s">
        <v>107</v>
      </c>
      <c r="E63" t="s">
        <v>104</v>
      </c>
      <c r="F63" t="s">
        <v>123</v>
      </c>
      <c r="G63" t="s">
        <v>128</v>
      </c>
      <c r="H63" t="s">
        <v>118</v>
      </c>
    </row>
    <row r="64" spans="1:8" x14ac:dyDescent="0.25">
      <c r="A64" t="s">
        <v>65</v>
      </c>
      <c r="B64" s="6">
        <v>10.099999999999994</v>
      </c>
      <c r="C64">
        <v>45</v>
      </c>
      <c r="D64" t="s">
        <v>111</v>
      </c>
      <c r="E64" t="s">
        <v>106</v>
      </c>
      <c r="F64" t="s">
        <v>124</v>
      </c>
      <c r="G64" t="s">
        <v>128</v>
      </c>
      <c r="H64" t="s">
        <v>118</v>
      </c>
    </row>
    <row r="65" spans="1:8" x14ac:dyDescent="0.25">
      <c r="A65" t="s">
        <v>66</v>
      </c>
      <c r="B65" s="6">
        <v>2.9500000000000006</v>
      </c>
      <c r="C65">
        <v>82</v>
      </c>
      <c r="D65" t="s">
        <v>109</v>
      </c>
      <c r="E65" t="s">
        <v>103</v>
      </c>
      <c r="F65" t="s">
        <v>125</v>
      </c>
      <c r="G65" t="s">
        <v>130</v>
      </c>
      <c r="H65" t="s">
        <v>118</v>
      </c>
    </row>
    <row r="66" spans="1:8" x14ac:dyDescent="0.25">
      <c r="A66" t="s">
        <v>67</v>
      </c>
      <c r="B66" s="6">
        <v>4.1500000000000012</v>
      </c>
      <c r="C66">
        <v>95</v>
      </c>
      <c r="D66" t="s">
        <v>109</v>
      </c>
      <c r="E66" t="s">
        <v>103</v>
      </c>
      <c r="F66" t="s">
        <v>126</v>
      </c>
      <c r="G66" t="s">
        <v>128</v>
      </c>
      <c r="H66" t="s">
        <v>118</v>
      </c>
    </row>
    <row r="67" spans="1:8" x14ac:dyDescent="0.25">
      <c r="A67" t="s">
        <v>68</v>
      </c>
      <c r="B67" s="6">
        <v>8.3000000000000007</v>
      </c>
      <c r="C67">
        <v>729</v>
      </c>
      <c r="D67" t="s">
        <v>110</v>
      </c>
      <c r="E67" t="s">
        <v>102</v>
      </c>
      <c r="F67" t="s">
        <v>121</v>
      </c>
      <c r="G67" t="s">
        <v>129</v>
      </c>
      <c r="H67" t="s">
        <v>118</v>
      </c>
    </row>
    <row r="68" spans="1:8" x14ac:dyDescent="0.25">
      <c r="A68" t="s">
        <v>69</v>
      </c>
      <c r="B68" s="6">
        <v>9.2999999999999954</v>
      </c>
      <c r="C68">
        <v>882</v>
      </c>
      <c r="D68" t="s">
        <v>109</v>
      </c>
      <c r="E68" t="s">
        <v>103</v>
      </c>
      <c r="F68" t="s">
        <v>122</v>
      </c>
      <c r="G68" t="s">
        <v>128</v>
      </c>
      <c r="H68" t="s">
        <v>118</v>
      </c>
    </row>
    <row r="69" spans="1:8" x14ac:dyDescent="0.25">
      <c r="A69" t="s">
        <v>70</v>
      </c>
      <c r="B69" s="6">
        <v>5.2000000000000011</v>
      </c>
      <c r="C69">
        <v>6595</v>
      </c>
      <c r="D69" t="s">
        <v>107</v>
      </c>
      <c r="E69" t="s">
        <v>104</v>
      </c>
      <c r="F69" t="s">
        <v>123</v>
      </c>
      <c r="G69" t="s">
        <v>128</v>
      </c>
      <c r="H69" t="s">
        <v>118</v>
      </c>
    </row>
    <row r="70" spans="1:8" x14ac:dyDescent="0.25">
      <c r="A70" t="s">
        <v>71</v>
      </c>
      <c r="B70" s="6">
        <v>4.4000000000000012</v>
      </c>
      <c r="C70">
        <v>82</v>
      </c>
      <c r="D70" t="s">
        <v>108</v>
      </c>
      <c r="E70" t="s">
        <v>105</v>
      </c>
      <c r="F70" t="s">
        <v>124</v>
      </c>
      <c r="G70" t="s">
        <v>130</v>
      </c>
      <c r="H70" t="s">
        <v>118</v>
      </c>
    </row>
    <row r="71" spans="1:8" x14ac:dyDescent="0.25">
      <c r="A71" t="s">
        <v>72</v>
      </c>
      <c r="B71" s="6">
        <v>10.299999999999994</v>
      </c>
      <c r="C71">
        <v>65</v>
      </c>
      <c r="D71" t="s">
        <v>111</v>
      </c>
      <c r="E71" t="s">
        <v>106</v>
      </c>
      <c r="F71" t="s">
        <v>125</v>
      </c>
      <c r="G71" t="s">
        <v>128</v>
      </c>
      <c r="H71" t="s">
        <v>119</v>
      </c>
    </row>
    <row r="72" spans="1:8" x14ac:dyDescent="0.25">
      <c r="A72" t="s">
        <v>73</v>
      </c>
      <c r="B72" s="6">
        <v>3.1500000000000008</v>
      </c>
      <c r="C72">
        <v>78</v>
      </c>
      <c r="D72" t="s">
        <v>110</v>
      </c>
      <c r="E72" t="s">
        <v>102</v>
      </c>
      <c r="F72" t="s">
        <v>126</v>
      </c>
      <c r="G72" t="s">
        <v>130</v>
      </c>
      <c r="H72" t="s">
        <v>119</v>
      </c>
    </row>
    <row r="73" spans="1:8" x14ac:dyDescent="0.25">
      <c r="A73" t="s">
        <v>74</v>
      </c>
      <c r="B73" s="6">
        <v>4.3500000000000014</v>
      </c>
      <c r="C73">
        <v>999</v>
      </c>
      <c r="D73" t="s">
        <v>110</v>
      </c>
      <c r="E73" t="s">
        <v>102</v>
      </c>
      <c r="F73" t="s">
        <v>121</v>
      </c>
      <c r="G73" t="s">
        <v>128</v>
      </c>
      <c r="H73" t="s">
        <v>119</v>
      </c>
    </row>
    <row r="74" spans="1:8" x14ac:dyDescent="0.25">
      <c r="A74" t="s">
        <v>75</v>
      </c>
      <c r="B74" s="6">
        <v>8.5</v>
      </c>
      <c r="C74">
        <v>105</v>
      </c>
      <c r="D74" t="s">
        <v>111</v>
      </c>
      <c r="E74" t="s">
        <v>106</v>
      </c>
      <c r="F74" t="s">
        <v>122</v>
      </c>
      <c r="G74" t="s">
        <v>129</v>
      </c>
      <c r="H74" t="s">
        <v>119</v>
      </c>
    </row>
    <row r="75" spans="1:8" x14ac:dyDescent="0.25">
      <c r="A75" t="s">
        <v>76</v>
      </c>
      <c r="B75" s="6">
        <v>9.4999999999999947</v>
      </c>
      <c r="C75">
        <v>595</v>
      </c>
      <c r="D75" t="s">
        <v>111</v>
      </c>
      <c r="E75" t="s">
        <v>106</v>
      </c>
      <c r="F75" t="s">
        <v>123</v>
      </c>
      <c r="G75" t="s">
        <v>128</v>
      </c>
      <c r="H75" t="s">
        <v>119</v>
      </c>
    </row>
    <row r="76" spans="1:8" x14ac:dyDescent="0.25">
      <c r="A76" t="s">
        <v>77</v>
      </c>
      <c r="B76" s="6">
        <v>5.4000000000000012</v>
      </c>
      <c r="C76">
        <v>685</v>
      </c>
      <c r="D76" t="s">
        <v>111</v>
      </c>
      <c r="E76" t="s">
        <v>106</v>
      </c>
      <c r="F76" t="s">
        <v>124</v>
      </c>
      <c r="G76" t="s">
        <v>128</v>
      </c>
      <c r="H76" t="s">
        <v>119</v>
      </c>
    </row>
    <row r="77" spans="1:8" x14ac:dyDescent="0.25">
      <c r="A77" t="s">
        <v>78</v>
      </c>
      <c r="B77" s="6">
        <v>4.6000000000000014</v>
      </c>
      <c r="C77">
        <v>694</v>
      </c>
      <c r="D77" t="s">
        <v>111</v>
      </c>
      <c r="E77" t="s">
        <v>106</v>
      </c>
      <c r="F77" t="s">
        <v>125</v>
      </c>
      <c r="G77" t="s">
        <v>128</v>
      </c>
      <c r="H77" t="s">
        <v>119</v>
      </c>
    </row>
    <row r="78" spans="1:8" x14ac:dyDescent="0.25">
      <c r="A78" t="s">
        <v>79</v>
      </c>
      <c r="B78" s="6">
        <v>10.499999999999993</v>
      </c>
      <c r="C78">
        <v>38</v>
      </c>
      <c r="D78" t="s">
        <v>109</v>
      </c>
      <c r="E78" t="s">
        <v>103</v>
      </c>
      <c r="F78" t="s">
        <v>126</v>
      </c>
      <c r="G78" t="s">
        <v>129</v>
      </c>
      <c r="H78" t="s">
        <v>119</v>
      </c>
    </row>
    <row r="79" spans="1:8" x14ac:dyDescent="0.25">
      <c r="A79" t="s">
        <v>80</v>
      </c>
      <c r="B79" s="6">
        <v>3.350000000000001</v>
      </c>
      <c r="C79">
        <v>39</v>
      </c>
      <c r="D79" t="s">
        <v>109</v>
      </c>
      <c r="E79" t="s">
        <v>103</v>
      </c>
      <c r="F79" t="s">
        <v>121</v>
      </c>
      <c r="G79" t="s">
        <v>128</v>
      </c>
      <c r="H79" t="s">
        <v>119</v>
      </c>
    </row>
    <row r="80" spans="1:8" x14ac:dyDescent="0.25">
      <c r="A80" t="s">
        <v>81</v>
      </c>
      <c r="B80" s="6">
        <v>4.5500000000000016</v>
      </c>
      <c r="C80">
        <v>109</v>
      </c>
      <c r="D80" t="s">
        <v>109</v>
      </c>
      <c r="E80" t="s">
        <v>103</v>
      </c>
      <c r="F80" t="s">
        <v>122</v>
      </c>
      <c r="G80" t="s">
        <v>128</v>
      </c>
      <c r="H80" t="s">
        <v>119</v>
      </c>
    </row>
  </sheetData>
  <autoFilter ref="A1:H1" xr:uid="{249990C1-82EF-45B2-853F-910DEF26EF7C}"/>
  <dataValidations count="1">
    <dataValidation type="list" allowBlank="1" showInputMessage="1" showErrorMessage="1" sqref="L1" xr:uid="{880ED5E8-DA86-43B5-8DC4-59BDF663D105}">
      <formula1>$A$2:$A$80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32E9-CA98-40F6-9620-4BCA53B70E7B}">
  <sheetPr>
    <tabColor theme="9"/>
  </sheetPr>
  <dimension ref="A1:S19"/>
  <sheetViews>
    <sheetView workbookViewId="0">
      <selection activeCell="C4" sqref="C4"/>
    </sheetView>
  </sheetViews>
  <sheetFormatPr defaultRowHeight="15" x14ac:dyDescent="0.25"/>
  <cols>
    <col min="1" max="1" width="6.28515625" bestFit="1" customWidth="1"/>
    <col min="2" max="3" width="14.85546875" bestFit="1" customWidth="1"/>
    <col min="4" max="4" width="8.5703125" bestFit="1" customWidth="1"/>
    <col min="5" max="5" width="15" bestFit="1" customWidth="1"/>
    <col min="6" max="10" width="6.85546875" bestFit="1" customWidth="1"/>
    <col min="11" max="11" width="6.85546875" customWidth="1"/>
    <col min="12" max="12" width="8.5703125" bestFit="1" customWidth="1"/>
    <col min="13" max="13" width="15" bestFit="1" customWidth="1"/>
    <col min="14" max="14" width="5.7109375" customWidth="1"/>
    <col min="15" max="15" width="8.5703125" bestFit="1" customWidth="1"/>
    <col min="16" max="16" width="6.28515625" bestFit="1" customWidth="1"/>
    <col min="17" max="17" width="7.5703125" bestFit="1" customWidth="1"/>
    <col min="18" max="18" width="4.85546875" bestFit="1" customWidth="1"/>
    <col min="19" max="19" width="4.5703125" bestFit="1" customWidth="1"/>
  </cols>
  <sheetData>
    <row r="1" spans="1:19" ht="18.75" x14ac:dyDescent="0.3">
      <c r="A1" s="1" t="s">
        <v>160</v>
      </c>
    </row>
    <row r="2" spans="1:19" ht="21" x14ac:dyDescent="0.35">
      <c r="B2" s="5" t="s">
        <v>137</v>
      </c>
      <c r="C2" s="5" t="s">
        <v>140</v>
      </c>
      <c r="E2" s="19" t="s">
        <v>137</v>
      </c>
      <c r="M2" s="19" t="s">
        <v>140</v>
      </c>
    </row>
    <row r="3" spans="1:19" x14ac:dyDescent="0.25">
      <c r="B3" t="s">
        <v>139</v>
      </c>
      <c r="C3" t="s">
        <v>139</v>
      </c>
      <c r="E3" t="s">
        <v>138</v>
      </c>
      <c r="F3" s="18">
        <v>45301</v>
      </c>
      <c r="G3" s="18">
        <v>45302</v>
      </c>
      <c r="H3" s="18">
        <v>45303</v>
      </c>
      <c r="I3" s="18">
        <v>45304</v>
      </c>
      <c r="J3" s="18">
        <v>45305</v>
      </c>
      <c r="K3" s="18">
        <v>45306</v>
      </c>
      <c r="M3" t="s">
        <v>138</v>
      </c>
      <c r="N3" t="s">
        <v>131</v>
      </c>
      <c r="O3" t="s">
        <v>132</v>
      </c>
      <c r="P3" t="s">
        <v>133</v>
      </c>
      <c r="Q3" t="s">
        <v>134</v>
      </c>
      <c r="R3" t="s">
        <v>136</v>
      </c>
      <c r="S3" t="s">
        <v>135</v>
      </c>
    </row>
    <row r="4" spans="1:19" x14ac:dyDescent="0.25">
      <c r="A4" t="s">
        <v>133</v>
      </c>
      <c r="B4">
        <f>VLOOKUP(A4,E:K,7,FALSE)</f>
        <v>12</v>
      </c>
      <c r="C4">
        <f>HLOOKUP(A4,M3:S9,7,FALSE)</f>
        <v>12</v>
      </c>
      <c r="E4" t="s">
        <v>131</v>
      </c>
      <c r="F4">
        <v>7</v>
      </c>
      <c r="G4">
        <v>8</v>
      </c>
      <c r="H4">
        <v>10</v>
      </c>
      <c r="I4">
        <v>11</v>
      </c>
      <c r="J4">
        <v>7</v>
      </c>
      <c r="K4">
        <v>8</v>
      </c>
      <c r="M4" s="18">
        <v>45301</v>
      </c>
      <c r="N4">
        <v>7</v>
      </c>
      <c r="O4">
        <v>10</v>
      </c>
      <c r="P4">
        <v>3</v>
      </c>
      <c r="Q4">
        <v>8</v>
      </c>
      <c r="R4">
        <v>11</v>
      </c>
      <c r="S4">
        <v>12</v>
      </c>
    </row>
    <row r="5" spans="1:19" x14ac:dyDescent="0.25">
      <c r="E5" t="s">
        <v>132</v>
      </c>
      <c r="F5">
        <v>10</v>
      </c>
      <c r="G5">
        <v>11</v>
      </c>
      <c r="H5">
        <v>8</v>
      </c>
      <c r="I5">
        <v>7</v>
      </c>
      <c r="J5">
        <v>10</v>
      </c>
      <c r="K5">
        <v>11</v>
      </c>
      <c r="M5" s="18">
        <v>45302</v>
      </c>
      <c r="N5">
        <v>8</v>
      </c>
      <c r="O5">
        <v>11</v>
      </c>
      <c r="P5">
        <v>12</v>
      </c>
      <c r="Q5">
        <v>7</v>
      </c>
      <c r="R5">
        <v>10</v>
      </c>
      <c r="S5">
        <v>3</v>
      </c>
    </row>
    <row r="6" spans="1:19" x14ac:dyDescent="0.25">
      <c r="E6" t="s">
        <v>133</v>
      </c>
      <c r="F6">
        <v>3</v>
      </c>
      <c r="G6">
        <v>12</v>
      </c>
      <c r="H6">
        <v>11</v>
      </c>
      <c r="I6">
        <v>10</v>
      </c>
      <c r="J6">
        <v>3</v>
      </c>
      <c r="K6">
        <v>12</v>
      </c>
      <c r="M6" s="18">
        <v>45303</v>
      </c>
      <c r="N6">
        <v>10</v>
      </c>
      <c r="O6">
        <v>8</v>
      </c>
      <c r="P6">
        <v>11</v>
      </c>
      <c r="Q6">
        <v>3</v>
      </c>
      <c r="R6">
        <v>8</v>
      </c>
      <c r="S6">
        <v>6</v>
      </c>
    </row>
    <row r="7" spans="1:19" x14ac:dyDescent="0.25">
      <c r="E7" t="s">
        <v>134</v>
      </c>
      <c r="F7">
        <v>8</v>
      </c>
      <c r="G7">
        <v>7</v>
      </c>
      <c r="H7">
        <v>3</v>
      </c>
      <c r="I7">
        <v>12</v>
      </c>
      <c r="J7">
        <v>8</v>
      </c>
      <c r="K7">
        <v>7</v>
      </c>
      <c r="M7" s="18">
        <v>45304</v>
      </c>
      <c r="N7">
        <v>11</v>
      </c>
      <c r="O7">
        <v>7</v>
      </c>
      <c r="P7">
        <v>10</v>
      </c>
      <c r="Q7">
        <v>12</v>
      </c>
      <c r="R7">
        <v>7</v>
      </c>
      <c r="S7">
        <v>5</v>
      </c>
    </row>
    <row r="8" spans="1:19" x14ac:dyDescent="0.25">
      <c r="E8" t="s">
        <v>136</v>
      </c>
      <c r="F8">
        <v>11</v>
      </c>
      <c r="G8">
        <v>10</v>
      </c>
      <c r="H8">
        <v>8</v>
      </c>
      <c r="I8">
        <v>7</v>
      </c>
      <c r="J8">
        <v>11</v>
      </c>
      <c r="K8">
        <v>10</v>
      </c>
      <c r="M8" s="18">
        <v>45305</v>
      </c>
      <c r="N8">
        <v>7</v>
      </c>
      <c r="O8">
        <v>10</v>
      </c>
      <c r="P8">
        <v>3</v>
      </c>
      <c r="Q8">
        <v>8</v>
      </c>
      <c r="R8">
        <v>11</v>
      </c>
      <c r="S8">
        <v>12</v>
      </c>
    </row>
    <row r="9" spans="1:19" x14ac:dyDescent="0.25">
      <c r="E9" t="s">
        <v>135</v>
      </c>
      <c r="F9">
        <v>12</v>
      </c>
      <c r="G9">
        <v>3</v>
      </c>
      <c r="H9">
        <v>6</v>
      </c>
      <c r="I9">
        <v>5</v>
      </c>
      <c r="J9">
        <v>12</v>
      </c>
      <c r="K9">
        <v>3</v>
      </c>
      <c r="M9" s="18">
        <v>45306</v>
      </c>
      <c r="N9">
        <v>8</v>
      </c>
      <c r="O9">
        <v>11</v>
      </c>
      <c r="P9">
        <v>12</v>
      </c>
      <c r="Q9">
        <v>7</v>
      </c>
      <c r="R9">
        <v>10</v>
      </c>
      <c r="S9">
        <v>3</v>
      </c>
    </row>
    <row r="10" spans="1:19" x14ac:dyDescent="0.25">
      <c r="M10" s="18">
        <v>45307</v>
      </c>
      <c r="N10">
        <v>10</v>
      </c>
      <c r="O10">
        <v>8</v>
      </c>
      <c r="P10">
        <v>11</v>
      </c>
      <c r="Q10">
        <v>3</v>
      </c>
      <c r="R10">
        <v>8</v>
      </c>
      <c r="S10">
        <v>6</v>
      </c>
    </row>
    <row r="11" spans="1:19" x14ac:dyDescent="0.25">
      <c r="M11" s="18">
        <v>45308</v>
      </c>
      <c r="N11">
        <v>11</v>
      </c>
      <c r="O11">
        <v>7</v>
      </c>
      <c r="P11">
        <v>10</v>
      </c>
      <c r="Q11">
        <v>12</v>
      </c>
      <c r="R11">
        <v>7</v>
      </c>
      <c r="S11">
        <v>5</v>
      </c>
    </row>
    <row r="12" spans="1:19" x14ac:dyDescent="0.25">
      <c r="M12" s="18">
        <v>45309</v>
      </c>
      <c r="N12">
        <v>7</v>
      </c>
      <c r="O12">
        <v>10</v>
      </c>
      <c r="P12">
        <v>3</v>
      </c>
      <c r="Q12">
        <v>8</v>
      </c>
      <c r="R12">
        <v>11</v>
      </c>
      <c r="S12">
        <v>12</v>
      </c>
    </row>
    <row r="13" spans="1:19" x14ac:dyDescent="0.25">
      <c r="M13" s="18">
        <v>45310</v>
      </c>
      <c r="N13">
        <v>8</v>
      </c>
      <c r="O13">
        <v>11</v>
      </c>
      <c r="P13">
        <v>12</v>
      </c>
      <c r="Q13">
        <v>7</v>
      </c>
      <c r="R13">
        <v>10</v>
      </c>
      <c r="S13">
        <v>3</v>
      </c>
    </row>
    <row r="14" spans="1:19" x14ac:dyDescent="0.25">
      <c r="M14" s="18">
        <v>45311</v>
      </c>
      <c r="N14">
        <v>10</v>
      </c>
      <c r="O14">
        <v>8</v>
      </c>
      <c r="P14">
        <v>11</v>
      </c>
      <c r="Q14">
        <v>3</v>
      </c>
      <c r="R14">
        <v>8</v>
      </c>
      <c r="S14">
        <v>6</v>
      </c>
    </row>
    <row r="15" spans="1:19" x14ac:dyDescent="0.25">
      <c r="M15" s="18">
        <v>45312</v>
      </c>
      <c r="N15">
        <v>11</v>
      </c>
      <c r="O15">
        <v>7</v>
      </c>
      <c r="P15">
        <v>10</v>
      </c>
      <c r="Q15">
        <v>12</v>
      </c>
      <c r="R15">
        <v>7</v>
      </c>
      <c r="S15">
        <v>5</v>
      </c>
    </row>
    <row r="16" spans="1:19" x14ac:dyDescent="0.25">
      <c r="M16" s="18">
        <v>45313</v>
      </c>
      <c r="N16">
        <v>7</v>
      </c>
      <c r="O16">
        <v>10</v>
      </c>
      <c r="P16">
        <v>3</v>
      </c>
      <c r="Q16">
        <v>8</v>
      </c>
      <c r="R16">
        <v>11</v>
      </c>
      <c r="S16">
        <v>12</v>
      </c>
    </row>
    <row r="17" spans="13:19" x14ac:dyDescent="0.25">
      <c r="M17" s="18">
        <v>45314</v>
      </c>
      <c r="N17">
        <v>8</v>
      </c>
      <c r="O17">
        <v>11</v>
      </c>
      <c r="P17">
        <v>12</v>
      </c>
      <c r="Q17">
        <v>7</v>
      </c>
      <c r="R17">
        <v>10</v>
      </c>
      <c r="S17">
        <v>3</v>
      </c>
    </row>
    <row r="18" spans="13:19" x14ac:dyDescent="0.25">
      <c r="M18" s="18">
        <v>45315</v>
      </c>
      <c r="N18">
        <v>10</v>
      </c>
      <c r="O18">
        <v>8</v>
      </c>
      <c r="P18">
        <v>11</v>
      </c>
      <c r="Q18">
        <v>3</v>
      </c>
      <c r="R18">
        <v>8</v>
      </c>
      <c r="S18">
        <v>6</v>
      </c>
    </row>
    <row r="19" spans="13:19" x14ac:dyDescent="0.25">
      <c r="M19" s="18">
        <v>45316</v>
      </c>
      <c r="N19">
        <v>11</v>
      </c>
      <c r="O19">
        <v>7</v>
      </c>
      <c r="P19">
        <v>10</v>
      </c>
      <c r="Q19">
        <v>12</v>
      </c>
      <c r="R19">
        <v>7</v>
      </c>
      <c r="S19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7BD7-4754-4263-BD32-53BDD6B2E715}">
  <sheetPr>
    <tabColor theme="9"/>
  </sheetPr>
  <dimension ref="B2:AW329"/>
  <sheetViews>
    <sheetView zoomScale="130" zoomScaleNormal="130" workbookViewId="0">
      <selection activeCell="G3" sqref="G3"/>
    </sheetView>
  </sheetViews>
  <sheetFormatPr defaultRowHeight="15" x14ac:dyDescent="0.25"/>
  <cols>
    <col min="2" max="2" width="10.140625" bestFit="1" customWidth="1"/>
    <col min="3" max="3" width="11.5703125" bestFit="1" customWidth="1"/>
    <col min="4" max="4" width="8.5703125" bestFit="1" customWidth="1"/>
    <col min="5" max="5" width="9.85546875" bestFit="1" customWidth="1"/>
    <col min="6" max="6" width="13.42578125" bestFit="1" customWidth="1"/>
    <col min="7" max="7" width="11" bestFit="1" customWidth="1"/>
    <col min="8" max="8" width="6.7109375" bestFit="1" customWidth="1"/>
    <col min="9" max="9" width="16" bestFit="1" customWidth="1"/>
    <col min="10" max="10" width="10" bestFit="1" customWidth="1"/>
    <col min="12" max="12" width="11" bestFit="1" customWidth="1"/>
  </cols>
  <sheetData>
    <row r="2" spans="2:49" x14ac:dyDescent="0.25">
      <c r="C2" s="21" t="s">
        <v>441</v>
      </c>
      <c r="D2" s="20">
        <f>INDEX(C9:AW329,45,25)</f>
        <v>1721</v>
      </c>
      <c r="F2" t="s">
        <v>442</v>
      </c>
      <c r="G2" t="s">
        <v>15</v>
      </c>
    </row>
    <row r="3" spans="2:49" x14ac:dyDescent="0.25">
      <c r="C3" s="21" t="s">
        <v>100</v>
      </c>
      <c r="D3" s="20" t="str">
        <f>INDEX(C9:AW329,3,4,1)</f>
        <v>Thai LTD</v>
      </c>
      <c r="F3" t="s">
        <v>169</v>
      </c>
      <c r="G3">
        <f>INDEX(C9:AW329,MATCH(G2,C9:C329,0),MATCH(F3,C8:AW8,0),1)</f>
        <v>4309</v>
      </c>
    </row>
    <row r="7" spans="2:49" x14ac:dyDescent="0.25"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  <c r="AD7">
        <v>28</v>
      </c>
      <c r="AE7">
        <v>29</v>
      </c>
      <c r="AF7">
        <v>30</v>
      </c>
      <c r="AG7">
        <v>31</v>
      </c>
      <c r="AH7">
        <v>32</v>
      </c>
      <c r="AI7">
        <v>33</v>
      </c>
      <c r="AJ7">
        <v>34</v>
      </c>
      <c r="AK7">
        <v>35</v>
      </c>
      <c r="AL7">
        <v>36</v>
      </c>
      <c r="AM7">
        <v>37</v>
      </c>
      <c r="AN7">
        <v>38</v>
      </c>
      <c r="AO7">
        <v>39</v>
      </c>
      <c r="AP7">
        <v>40</v>
      </c>
      <c r="AQ7">
        <v>41</v>
      </c>
      <c r="AR7">
        <v>42</v>
      </c>
      <c r="AS7">
        <v>43</v>
      </c>
      <c r="AT7">
        <v>44</v>
      </c>
      <c r="AU7">
        <v>45</v>
      </c>
      <c r="AV7">
        <v>46</v>
      </c>
      <c r="AW7">
        <v>47</v>
      </c>
    </row>
    <row r="8" spans="2:49" x14ac:dyDescent="0.25">
      <c r="C8" s="7" t="s">
        <v>2</v>
      </c>
      <c r="D8" s="7" t="s">
        <v>0</v>
      </c>
      <c r="E8" s="7" t="s">
        <v>84</v>
      </c>
      <c r="F8" s="7" t="s">
        <v>100</v>
      </c>
      <c r="G8" s="7" t="s">
        <v>101</v>
      </c>
      <c r="H8" s="7" t="s">
        <v>120</v>
      </c>
      <c r="I8" s="7" t="s">
        <v>127</v>
      </c>
      <c r="J8" s="7" t="s">
        <v>1</v>
      </c>
      <c r="K8" s="7" t="s">
        <v>161</v>
      </c>
      <c r="L8" s="7" t="s">
        <v>162</v>
      </c>
      <c r="M8" s="7" t="s">
        <v>163</v>
      </c>
      <c r="N8" s="7" t="s">
        <v>164</v>
      </c>
      <c r="O8" s="7" t="s">
        <v>165</v>
      </c>
      <c r="P8" s="7" t="s">
        <v>166</v>
      </c>
      <c r="Q8" s="7" t="s">
        <v>167</v>
      </c>
      <c r="R8" s="7" t="s">
        <v>168</v>
      </c>
      <c r="S8" s="7" t="s">
        <v>169</v>
      </c>
      <c r="T8" s="7" t="s">
        <v>170</v>
      </c>
      <c r="U8" s="7" t="s">
        <v>171</v>
      </c>
      <c r="V8" s="7" t="s">
        <v>172</v>
      </c>
      <c r="W8" s="7" t="s">
        <v>173</v>
      </c>
      <c r="X8" s="7" t="s">
        <v>174</v>
      </c>
      <c r="Y8" s="7" t="s">
        <v>175</v>
      </c>
      <c r="Z8" s="7" t="s">
        <v>176</v>
      </c>
      <c r="AA8" s="7" t="s">
        <v>177</v>
      </c>
      <c r="AB8" s="7" t="s">
        <v>178</v>
      </c>
      <c r="AC8" s="7" t="s">
        <v>179</v>
      </c>
      <c r="AD8" s="7" t="s">
        <v>180</v>
      </c>
      <c r="AE8" s="7" t="s">
        <v>181</v>
      </c>
      <c r="AF8" s="7" t="s">
        <v>182</v>
      </c>
      <c r="AG8" s="7" t="s">
        <v>183</v>
      </c>
      <c r="AH8" s="7" t="s">
        <v>184</v>
      </c>
      <c r="AI8" s="7" t="s">
        <v>185</v>
      </c>
      <c r="AJ8" s="7" t="s">
        <v>186</v>
      </c>
      <c r="AK8" s="7" t="s">
        <v>187</v>
      </c>
      <c r="AL8" s="7" t="s">
        <v>188</v>
      </c>
      <c r="AM8" s="7" t="s">
        <v>189</v>
      </c>
      <c r="AN8" s="7" t="s">
        <v>190</v>
      </c>
      <c r="AO8" s="7" t="s">
        <v>191</v>
      </c>
      <c r="AP8" s="7" t="s">
        <v>192</v>
      </c>
      <c r="AQ8" s="7" t="s">
        <v>193</v>
      </c>
      <c r="AR8" s="7" t="s">
        <v>194</v>
      </c>
      <c r="AS8" s="7" t="s">
        <v>195</v>
      </c>
      <c r="AT8" s="7" t="s">
        <v>196</v>
      </c>
      <c r="AU8" s="7" t="s">
        <v>197</v>
      </c>
      <c r="AV8" s="7" t="s">
        <v>198</v>
      </c>
      <c r="AW8" s="7" t="s">
        <v>199</v>
      </c>
    </row>
    <row r="9" spans="2:49" x14ac:dyDescent="0.25">
      <c r="B9">
        <v>1</v>
      </c>
      <c r="C9" t="s">
        <v>3</v>
      </c>
      <c r="D9" s="6">
        <v>1.1499999999999999</v>
      </c>
      <c r="E9">
        <v>3000</v>
      </c>
      <c r="F9" t="s">
        <v>110</v>
      </c>
      <c r="G9" t="s">
        <v>102</v>
      </c>
      <c r="H9" t="s">
        <v>121</v>
      </c>
      <c r="I9" t="s">
        <v>128</v>
      </c>
      <c r="J9" t="s">
        <v>112</v>
      </c>
      <c r="K9">
        <v>2100</v>
      </c>
      <c r="L9">
        <v>2206</v>
      </c>
      <c r="M9">
        <v>818</v>
      </c>
      <c r="N9">
        <v>2969</v>
      </c>
      <c r="O9">
        <v>756</v>
      </c>
      <c r="P9">
        <v>2189</v>
      </c>
      <c r="Q9">
        <v>4543</v>
      </c>
      <c r="R9">
        <v>3379</v>
      </c>
      <c r="S9">
        <v>4254</v>
      </c>
      <c r="T9">
        <v>1396</v>
      </c>
      <c r="U9">
        <v>4415</v>
      </c>
      <c r="V9">
        <v>2984</v>
      </c>
      <c r="W9">
        <v>2824</v>
      </c>
      <c r="X9">
        <v>1821</v>
      </c>
      <c r="Y9">
        <v>2034</v>
      </c>
      <c r="Z9">
        <v>1029</v>
      </c>
      <c r="AA9">
        <v>2105</v>
      </c>
      <c r="AB9">
        <v>2089</v>
      </c>
      <c r="AC9">
        <v>937</v>
      </c>
      <c r="AD9">
        <v>3475</v>
      </c>
      <c r="AE9">
        <v>2295</v>
      </c>
      <c r="AF9">
        <v>3247</v>
      </c>
      <c r="AG9">
        <v>4855</v>
      </c>
      <c r="AH9">
        <v>4406</v>
      </c>
      <c r="AI9">
        <v>4070</v>
      </c>
      <c r="AJ9">
        <v>1915</v>
      </c>
      <c r="AK9">
        <v>3908</v>
      </c>
      <c r="AL9">
        <v>3516</v>
      </c>
      <c r="AM9">
        <v>2036</v>
      </c>
      <c r="AN9">
        <v>4075</v>
      </c>
      <c r="AO9">
        <v>1914</v>
      </c>
      <c r="AP9">
        <v>2549</v>
      </c>
      <c r="AQ9">
        <v>1134</v>
      </c>
      <c r="AR9">
        <v>1887</v>
      </c>
      <c r="AS9">
        <v>3573</v>
      </c>
      <c r="AT9">
        <v>2033</v>
      </c>
      <c r="AU9">
        <v>1438</v>
      </c>
      <c r="AV9">
        <v>3896</v>
      </c>
      <c r="AW9">
        <v>886</v>
      </c>
    </row>
    <row r="10" spans="2:49" x14ac:dyDescent="0.25">
      <c r="B10">
        <v>2</v>
      </c>
      <c r="C10" t="s">
        <v>4</v>
      </c>
      <c r="D10" s="6">
        <v>2.35</v>
      </c>
      <c r="E10">
        <v>2200</v>
      </c>
      <c r="F10" t="s">
        <v>109</v>
      </c>
      <c r="G10" t="s">
        <v>103</v>
      </c>
      <c r="H10" t="s">
        <v>122</v>
      </c>
      <c r="I10" t="s">
        <v>128</v>
      </c>
      <c r="J10" t="s">
        <v>112</v>
      </c>
      <c r="K10">
        <v>4325</v>
      </c>
      <c r="L10">
        <v>3423</v>
      </c>
      <c r="M10">
        <v>4993</v>
      </c>
      <c r="N10">
        <v>2000</v>
      </c>
      <c r="O10">
        <v>3030</v>
      </c>
      <c r="P10">
        <v>2164</v>
      </c>
      <c r="Q10">
        <v>4388</v>
      </c>
      <c r="R10">
        <v>2793</v>
      </c>
      <c r="S10">
        <v>1377</v>
      </c>
      <c r="T10">
        <v>1631</v>
      </c>
      <c r="U10">
        <v>3361</v>
      </c>
      <c r="V10">
        <v>4354</v>
      </c>
      <c r="W10">
        <v>4082</v>
      </c>
      <c r="X10">
        <v>3577</v>
      </c>
      <c r="Y10">
        <v>2620</v>
      </c>
      <c r="Z10">
        <v>2012</v>
      </c>
      <c r="AA10">
        <v>556</v>
      </c>
      <c r="AB10">
        <v>4238</v>
      </c>
      <c r="AC10">
        <v>973</v>
      </c>
      <c r="AD10">
        <v>2872</v>
      </c>
      <c r="AE10">
        <v>559</v>
      </c>
      <c r="AF10">
        <v>3659</v>
      </c>
      <c r="AG10">
        <v>2498</v>
      </c>
      <c r="AH10">
        <v>1105</v>
      </c>
      <c r="AI10">
        <v>2371</v>
      </c>
      <c r="AJ10">
        <v>4452</v>
      </c>
      <c r="AK10">
        <v>660</v>
      </c>
      <c r="AL10">
        <v>2745</v>
      </c>
      <c r="AM10">
        <v>4994</v>
      </c>
      <c r="AN10">
        <v>4726</v>
      </c>
      <c r="AO10">
        <v>4607</v>
      </c>
      <c r="AP10">
        <v>3124</v>
      </c>
      <c r="AQ10">
        <v>4048</v>
      </c>
      <c r="AR10">
        <v>1507</v>
      </c>
      <c r="AS10">
        <v>2973</v>
      </c>
      <c r="AT10">
        <v>2489</v>
      </c>
      <c r="AU10">
        <v>2028</v>
      </c>
      <c r="AV10">
        <v>1689</v>
      </c>
      <c r="AW10">
        <v>4421</v>
      </c>
    </row>
    <row r="11" spans="2:49" x14ac:dyDescent="0.25">
      <c r="B11">
        <v>3</v>
      </c>
      <c r="C11" t="s">
        <v>5</v>
      </c>
      <c r="D11" s="6">
        <v>6.5</v>
      </c>
      <c r="E11">
        <v>514</v>
      </c>
      <c r="F11" t="s">
        <v>107</v>
      </c>
      <c r="G11" t="s">
        <v>104</v>
      </c>
      <c r="H11" t="s">
        <v>123</v>
      </c>
      <c r="I11" t="s">
        <v>128</v>
      </c>
      <c r="J11" t="s">
        <v>112</v>
      </c>
      <c r="K11">
        <v>3041</v>
      </c>
      <c r="L11">
        <v>2045</v>
      </c>
      <c r="M11">
        <v>4620</v>
      </c>
      <c r="N11">
        <v>1738</v>
      </c>
      <c r="O11">
        <v>4105</v>
      </c>
      <c r="P11">
        <v>3051</v>
      </c>
      <c r="Q11">
        <v>3449</v>
      </c>
      <c r="R11">
        <v>831</v>
      </c>
      <c r="S11">
        <v>3818</v>
      </c>
      <c r="T11">
        <v>4182</v>
      </c>
      <c r="U11">
        <v>4450</v>
      </c>
      <c r="V11">
        <v>3218</v>
      </c>
      <c r="W11">
        <v>4587</v>
      </c>
      <c r="X11">
        <v>3044</v>
      </c>
      <c r="Y11">
        <v>858</v>
      </c>
      <c r="Z11">
        <v>3901</v>
      </c>
      <c r="AA11">
        <v>1812</v>
      </c>
      <c r="AB11">
        <v>3568</v>
      </c>
      <c r="AC11">
        <v>3030</v>
      </c>
      <c r="AD11">
        <v>3754</v>
      </c>
      <c r="AE11">
        <v>3181</v>
      </c>
      <c r="AF11">
        <v>2266</v>
      </c>
      <c r="AG11">
        <v>622</v>
      </c>
      <c r="AH11">
        <v>3385</v>
      </c>
      <c r="AI11">
        <v>2847</v>
      </c>
      <c r="AJ11">
        <v>1156</v>
      </c>
      <c r="AK11">
        <v>4847</v>
      </c>
      <c r="AL11">
        <v>1826</v>
      </c>
      <c r="AM11">
        <v>2094</v>
      </c>
      <c r="AN11">
        <v>2384</v>
      </c>
      <c r="AO11">
        <v>2540</v>
      </c>
      <c r="AP11">
        <v>3933</v>
      </c>
      <c r="AQ11">
        <v>4999</v>
      </c>
      <c r="AR11">
        <v>3600</v>
      </c>
      <c r="AS11">
        <v>4638</v>
      </c>
      <c r="AT11">
        <v>1737</v>
      </c>
      <c r="AU11">
        <v>2917</v>
      </c>
      <c r="AV11">
        <v>2795</v>
      </c>
      <c r="AW11">
        <v>1377</v>
      </c>
    </row>
    <row r="12" spans="2:49" x14ac:dyDescent="0.25">
      <c r="B12">
        <v>4</v>
      </c>
      <c r="C12" t="s">
        <v>6</v>
      </c>
      <c r="D12" s="6">
        <v>7.5</v>
      </c>
      <c r="E12">
        <v>654</v>
      </c>
      <c r="F12" t="s">
        <v>108</v>
      </c>
      <c r="G12" t="s">
        <v>105</v>
      </c>
      <c r="H12" t="s">
        <v>124</v>
      </c>
      <c r="I12" t="s">
        <v>128</v>
      </c>
      <c r="J12" t="s">
        <v>112</v>
      </c>
      <c r="K12">
        <v>3626</v>
      </c>
      <c r="L12">
        <v>2485</v>
      </c>
      <c r="M12">
        <v>3737</v>
      </c>
      <c r="N12">
        <v>2242</v>
      </c>
      <c r="O12">
        <v>1362</v>
      </c>
      <c r="P12">
        <v>4364</v>
      </c>
      <c r="Q12">
        <v>3849</v>
      </c>
      <c r="R12">
        <v>3899</v>
      </c>
      <c r="S12">
        <v>1275</v>
      </c>
      <c r="T12">
        <v>2119</v>
      </c>
      <c r="U12">
        <v>4201</v>
      </c>
      <c r="V12">
        <v>1884</v>
      </c>
      <c r="W12">
        <v>3277</v>
      </c>
      <c r="X12">
        <v>868</v>
      </c>
      <c r="Y12">
        <v>2792</v>
      </c>
      <c r="Z12">
        <v>1960</v>
      </c>
      <c r="AA12">
        <v>4619</v>
      </c>
      <c r="AB12">
        <v>1574</v>
      </c>
      <c r="AC12">
        <v>2152</v>
      </c>
      <c r="AD12">
        <v>4500</v>
      </c>
      <c r="AE12">
        <v>3848</v>
      </c>
      <c r="AF12">
        <v>1077</v>
      </c>
      <c r="AG12">
        <v>4439</v>
      </c>
      <c r="AH12">
        <v>1803</v>
      </c>
      <c r="AI12">
        <v>4955</v>
      </c>
      <c r="AJ12">
        <v>1551</v>
      </c>
      <c r="AK12">
        <v>2342</v>
      </c>
      <c r="AL12">
        <v>4822</v>
      </c>
      <c r="AM12">
        <v>4743</v>
      </c>
      <c r="AN12">
        <v>982</v>
      </c>
      <c r="AO12">
        <v>673</v>
      </c>
      <c r="AP12">
        <v>2998</v>
      </c>
      <c r="AQ12">
        <v>1064</v>
      </c>
      <c r="AR12">
        <v>3601</v>
      </c>
      <c r="AS12">
        <v>3681</v>
      </c>
      <c r="AT12">
        <v>4943</v>
      </c>
      <c r="AU12">
        <v>4706</v>
      </c>
      <c r="AV12">
        <v>1071</v>
      </c>
      <c r="AW12">
        <v>3026</v>
      </c>
    </row>
    <row r="13" spans="2:49" x14ac:dyDescent="0.25">
      <c r="B13">
        <v>5</v>
      </c>
      <c r="C13" t="s">
        <v>7</v>
      </c>
      <c r="D13" s="6">
        <v>3.4</v>
      </c>
      <c r="E13">
        <v>765</v>
      </c>
      <c r="F13" t="s">
        <v>110</v>
      </c>
      <c r="G13" t="s">
        <v>102</v>
      </c>
      <c r="H13" t="s">
        <v>126</v>
      </c>
      <c r="I13" t="s">
        <v>129</v>
      </c>
      <c r="J13" t="s">
        <v>112</v>
      </c>
      <c r="K13">
        <v>1846</v>
      </c>
      <c r="L13">
        <v>3126</v>
      </c>
      <c r="M13">
        <v>2513</v>
      </c>
      <c r="N13">
        <v>4327</v>
      </c>
      <c r="O13">
        <v>2362</v>
      </c>
      <c r="P13">
        <v>4985</v>
      </c>
      <c r="Q13">
        <v>4317</v>
      </c>
      <c r="R13">
        <v>3025</v>
      </c>
      <c r="S13">
        <v>2856</v>
      </c>
      <c r="T13">
        <v>2341</v>
      </c>
      <c r="U13">
        <v>3105</v>
      </c>
      <c r="V13">
        <v>3570</v>
      </c>
      <c r="W13">
        <v>1809</v>
      </c>
      <c r="X13">
        <v>3997</v>
      </c>
      <c r="Y13">
        <v>3212</v>
      </c>
      <c r="Z13">
        <v>1490</v>
      </c>
      <c r="AA13">
        <v>1012</v>
      </c>
      <c r="AB13">
        <v>1219</v>
      </c>
      <c r="AC13">
        <v>4947</v>
      </c>
      <c r="AD13">
        <v>4273</v>
      </c>
      <c r="AE13">
        <v>635</v>
      </c>
      <c r="AF13">
        <v>4173</v>
      </c>
      <c r="AG13">
        <v>4295</v>
      </c>
      <c r="AH13">
        <v>4397</v>
      </c>
      <c r="AI13">
        <v>2811</v>
      </c>
      <c r="AJ13">
        <v>1702</v>
      </c>
      <c r="AK13">
        <v>4805</v>
      </c>
      <c r="AL13">
        <v>3270</v>
      </c>
      <c r="AM13">
        <v>2926</v>
      </c>
      <c r="AN13">
        <v>3937</v>
      </c>
      <c r="AO13">
        <v>2181</v>
      </c>
      <c r="AP13">
        <v>2066</v>
      </c>
      <c r="AQ13">
        <v>3861</v>
      </c>
      <c r="AR13">
        <v>3517</v>
      </c>
      <c r="AS13">
        <v>4748</v>
      </c>
      <c r="AT13">
        <v>3824</v>
      </c>
      <c r="AU13">
        <v>595</v>
      </c>
      <c r="AV13">
        <v>3743</v>
      </c>
      <c r="AW13">
        <v>2357</v>
      </c>
    </row>
    <row r="14" spans="2:49" x14ac:dyDescent="0.25">
      <c r="B14">
        <v>6</v>
      </c>
      <c r="C14" t="s">
        <v>8</v>
      </c>
      <c r="D14" s="6">
        <v>2.6</v>
      </c>
      <c r="E14">
        <v>23</v>
      </c>
      <c r="F14" t="s">
        <v>110</v>
      </c>
      <c r="G14" t="s">
        <v>102</v>
      </c>
      <c r="H14" t="s">
        <v>121</v>
      </c>
      <c r="I14" t="s">
        <v>129</v>
      </c>
      <c r="J14" t="s">
        <v>112</v>
      </c>
      <c r="K14">
        <v>1335</v>
      </c>
      <c r="L14">
        <v>3690</v>
      </c>
      <c r="M14">
        <v>3436</v>
      </c>
      <c r="N14">
        <v>4410</v>
      </c>
      <c r="O14">
        <v>1219</v>
      </c>
      <c r="P14">
        <v>2677</v>
      </c>
      <c r="Q14">
        <v>3650</v>
      </c>
      <c r="R14">
        <v>3128</v>
      </c>
      <c r="S14">
        <v>2521</v>
      </c>
      <c r="T14">
        <v>2474</v>
      </c>
      <c r="U14">
        <v>3106</v>
      </c>
      <c r="V14">
        <v>3773</v>
      </c>
      <c r="W14">
        <v>4265</v>
      </c>
      <c r="X14">
        <v>1233</v>
      </c>
      <c r="Y14">
        <v>2326</v>
      </c>
      <c r="Z14">
        <v>3266</v>
      </c>
      <c r="AA14">
        <v>1279</v>
      </c>
      <c r="AB14">
        <v>1030</v>
      </c>
      <c r="AC14">
        <v>3554</v>
      </c>
      <c r="AD14">
        <v>784</v>
      </c>
      <c r="AE14">
        <v>3655</v>
      </c>
      <c r="AF14">
        <v>3885</v>
      </c>
      <c r="AG14">
        <v>993</v>
      </c>
      <c r="AH14">
        <v>638</v>
      </c>
      <c r="AI14">
        <v>1146</v>
      </c>
      <c r="AJ14">
        <v>4206</v>
      </c>
      <c r="AK14">
        <v>1863</v>
      </c>
      <c r="AL14">
        <v>1763</v>
      </c>
      <c r="AM14">
        <v>875</v>
      </c>
      <c r="AN14">
        <v>1730</v>
      </c>
      <c r="AO14">
        <v>4803</v>
      </c>
      <c r="AP14">
        <v>3700</v>
      </c>
      <c r="AQ14">
        <v>1543</v>
      </c>
      <c r="AR14">
        <v>1334</v>
      </c>
      <c r="AS14">
        <v>4607</v>
      </c>
      <c r="AT14">
        <v>3154</v>
      </c>
      <c r="AU14">
        <v>1341</v>
      </c>
      <c r="AV14">
        <v>1375</v>
      </c>
      <c r="AW14">
        <v>4400</v>
      </c>
    </row>
    <row r="15" spans="2:49" x14ac:dyDescent="0.25">
      <c r="B15">
        <v>7</v>
      </c>
      <c r="C15" t="s">
        <v>9</v>
      </c>
      <c r="D15" s="6">
        <v>8.5</v>
      </c>
      <c r="E15">
        <v>24</v>
      </c>
      <c r="F15" t="s">
        <v>111</v>
      </c>
      <c r="G15" t="s">
        <v>106</v>
      </c>
      <c r="H15" t="s">
        <v>122</v>
      </c>
      <c r="I15" t="s">
        <v>129</v>
      </c>
      <c r="J15" t="s">
        <v>112</v>
      </c>
      <c r="K15">
        <v>2142</v>
      </c>
      <c r="L15">
        <v>2719</v>
      </c>
      <c r="M15">
        <v>3796</v>
      </c>
      <c r="N15">
        <v>3591</v>
      </c>
      <c r="O15">
        <v>830</v>
      </c>
      <c r="P15">
        <v>3524</v>
      </c>
      <c r="Q15">
        <v>4049</v>
      </c>
      <c r="R15">
        <v>2076</v>
      </c>
      <c r="S15">
        <v>4784</v>
      </c>
      <c r="T15">
        <v>4658</v>
      </c>
      <c r="U15">
        <v>4111</v>
      </c>
      <c r="V15">
        <v>2019</v>
      </c>
      <c r="W15">
        <v>4369</v>
      </c>
      <c r="X15">
        <v>2032</v>
      </c>
      <c r="Y15">
        <v>3616</v>
      </c>
      <c r="Z15">
        <v>1054</v>
      </c>
      <c r="AA15">
        <v>4788</v>
      </c>
      <c r="AB15">
        <v>4911</v>
      </c>
      <c r="AC15">
        <v>3577</v>
      </c>
      <c r="AD15">
        <v>2107</v>
      </c>
      <c r="AE15">
        <v>1274</v>
      </c>
      <c r="AF15">
        <v>3273</v>
      </c>
      <c r="AG15">
        <v>4768</v>
      </c>
      <c r="AH15">
        <v>1168</v>
      </c>
      <c r="AI15">
        <v>2783</v>
      </c>
      <c r="AJ15">
        <v>1539</v>
      </c>
      <c r="AK15">
        <v>4728</v>
      </c>
      <c r="AL15">
        <v>3614</v>
      </c>
      <c r="AM15">
        <v>2104</v>
      </c>
      <c r="AN15">
        <v>598</v>
      </c>
      <c r="AO15">
        <v>3672</v>
      </c>
      <c r="AP15">
        <v>4897</v>
      </c>
      <c r="AQ15">
        <v>937</v>
      </c>
      <c r="AR15">
        <v>4252</v>
      </c>
      <c r="AS15">
        <v>2197</v>
      </c>
      <c r="AT15">
        <v>617</v>
      </c>
      <c r="AU15">
        <v>1559</v>
      </c>
      <c r="AV15">
        <v>1454</v>
      </c>
      <c r="AW15">
        <v>3399</v>
      </c>
    </row>
    <row r="16" spans="2:49" x14ac:dyDescent="0.25">
      <c r="B16">
        <v>8</v>
      </c>
      <c r="C16" t="s">
        <v>10</v>
      </c>
      <c r="D16" s="6">
        <v>1.3499999999999999</v>
      </c>
      <c r="E16">
        <v>65</v>
      </c>
      <c r="F16" t="s">
        <v>111</v>
      </c>
      <c r="G16" t="s">
        <v>106</v>
      </c>
      <c r="H16" t="s">
        <v>123</v>
      </c>
      <c r="I16" t="s">
        <v>129</v>
      </c>
      <c r="J16" t="s">
        <v>112</v>
      </c>
      <c r="K16">
        <v>4714</v>
      </c>
      <c r="L16">
        <v>3306</v>
      </c>
      <c r="M16">
        <v>4375</v>
      </c>
      <c r="N16">
        <v>2430</v>
      </c>
      <c r="O16">
        <v>4944</v>
      </c>
      <c r="P16">
        <v>3381</v>
      </c>
      <c r="Q16">
        <v>1527</v>
      </c>
      <c r="R16">
        <v>3137</v>
      </c>
      <c r="S16">
        <v>2929</v>
      </c>
      <c r="T16">
        <v>4951</v>
      </c>
      <c r="U16">
        <v>2934</v>
      </c>
      <c r="V16">
        <v>3958</v>
      </c>
      <c r="W16">
        <v>2132</v>
      </c>
      <c r="X16">
        <v>2896</v>
      </c>
      <c r="Y16">
        <v>3416</v>
      </c>
      <c r="Z16">
        <v>3095</v>
      </c>
      <c r="AA16">
        <v>3884</v>
      </c>
      <c r="AB16">
        <v>1466</v>
      </c>
      <c r="AC16">
        <v>3109</v>
      </c>
      <c r="AD16">
        <v>2030</v>
      </c>
      <c r="AE16">
        <v>3698</v>
      </c>
      <c r="AF16">
        <v>4257</v>
      </c>
      <c r="AG16">
        <v>677</v>
      </c>
      <c r="AH16">
        <v>2722</v>
      </c>
      <c r="AI16">
        <v>4637</v>
      </c>
      <c r="AJ16">
        <v>3573</v>
      </c>
      <c r="AK16">
        <v>3527</v>
      </c>
      <c r="AL16">
        <v>4686</v>
      </c>
      <c r="AM16">
        <v>4092</v>
      </c>
      <c r="AN16">
        <v>1162</v>
      </c>
      <c r="AO16">
        <v>2915</v>
      </c>
      <c r="AP16">
        <v>2787</v>
      </c>
      <c r="AQ16">
        <v>2801</v>
      </c>
      <c r="AR16">
        <v>2527</v>
      </c>
      <c r="AS16">
        <v>2041</v>
      </c>
      <c r="AT16">
        <v>4867</v>
      </c>
      <c r="AU16">
        <v>592</v>
      </c>
      <c r="AV16">
        <v>2998</v>
      </c>
      <c r="AW16">
        <v>4116</v>
      </c>
    </row>
    <row r="17" spans="2:49" x14ac:dyDescent="0.25">
      <c r="B17">
        <v>9</v>
      </c>
      <c r="C17" t="s">
        <v>11</v>
      </c>
      <c r="D17" s="6">
        <v>2.5500000000000003</v>
      </c>
      <c r="E17">
        <v>698</v>
      </c>
      <c r="F17" t="s">
        <v>111</v>
      </c>
      <c r="G17" t="s">
        <v>106</v>
      </c>
      <c r="H17" t="s">
        <v>124</v>
      </c>
      <c r="I17" t="s">
        <v>129</v>
      </c>
      <c r="J17" t="s">
        <v>112</v>
      </c>
      <c r="K17">
        <v>2072</v>
      </c>
      <c r="L17">
        <v>2983</v>
      </c>
      <c r="M17">
        <v>3040</v>
      </c>
      <c r="N17">
        <v>4456</v>
      </c>
      <c r="O17">
        <v>4677</v>
      </c>
      <c r="P17">
        <v>1176</v>
      </c>
      <c r="Q17">
        <v>715</v>
      </c>
      <c r="R17">
        <v>2638</v>
      </c>
      <c r="S17">
        <v>3294</v>
      </c>
      <c r="T17">
        <v>2853</v>
      </c>
      <c r="U17">
        <v>2557</v>
      </c>
      <c r="V17">
        <v>1342</v>
      </c>
      <c r="W17">
        <v>3695</v>
      </c>
      <c r="X17">
        <v>3783</v>
      </c>
      <c r="Y17">
        <v>706</v>
      </c>
      <c r="Z17">
        <v>3255</v>
      </c>
      <c r="AA17">
        <v>1026</v>
      </c>
      <c r="AB17">
        <v>3822</v>
      </c>
      <c r="AC17">
        <v>1145</v>
      </c>
      <c r="AD17">
        <v>2668</v>
      </c>
      <c r="AE17">
        <v>4318</v>
      </c>
      <c r="AF17">
        <v>2578</v>
      </c>
      <c r="AG17">
        <v>1284</v>
      </c>
      <c r="AH17">
        <v>1744</v>
      </c>
      <c r="AI17">
        <v>1301</v>
      </c>
      <c r="AJ17">
        <v>4829</v>
      </c>
      <c r="AK17">
        <v>3241</v>
      </c>
      <c r="AL17">
        <v>3603</v>
      </c>
      <c r="AM17">
        <v>3099</v>
      </c>
      <c r="AN17">
        <v>2111</v>
      </c>
      <c r="AO17">
        <v>3079</v>
      </c>
      <c r="AP17">
        <v>966</v>
      </c>
      <c r="AQ17">
        <v>2713</v>
      </c>
      <c r="AR17">
        <v>648</v>
      </c>
      <c r="AS17">
        <v>1882</v>
      </c>
      <c r="AT17">
        <v>735</v>
      </c>
      <c r="AU17">
        <v>2621</v>
      </c>
      <c r="AV17">
        <v>2010</v>
      </c>
      <c r="AW17">
        <v>1276</v>
      </c>
    </row>
    <row r="18" spans="2:49" x14ac:dyDescent="0.25">
      <c r="B18">
        <v>10</v>
      </c>
      <c r="C18" t="s">
        <v>12</v>
      </c>
      <c r="D18" s="6">
        <v>6.7</v>
      </c>
      <c r="E18">
        <v>456</v>
      </c>
      <c r="F18" t="s">
        <v>111</v>
      </c>
      <c r="G18" t="s">
        <v>106</v>
      </c>
      <c r="H18" t="s">
        <v>125</v>
      </c>
      <c r="I18" t="s">
        <v>128</v>
      </c>
      <c r="J18" t="s">
        <v>113</v>
      </c>
      <c r="K18">
        <v>923</v>
      </c>
      <c r="L18">
        <v>995</v>
      </c>
      <c r="M18">
        <v>2309</v>
      </c>
      <c r="N18">
        <v>2232</v>
      </c>
      <c r="O18">
        <v>3905</v>
      </c>
      <c r="P18">
        <v>4985</v>
      </c>
      <c r="Q18">
        <v>4383</v>
      </c>
      <c r="R18">
        <v>4625</v>
      </c>
      <c r="S18">
        <v>3909</v>
      </c>
      <c r="T18">
        <v>1742</v>
      </c>
      <c r="U18">
        <v>1127</v>
      </c>
      <c r="V18">
        <v>1158</v>
      </c>
      <c r="W18">
        <v>1406</v>
      </c>
      <c r="X18">
        <v>1203</v>
      </c>
      <c r="Y18">
        <v>3280</v>
      </c>
      <c r="Z18">
        <v>3950</v>
      </c>
      <c r="AA18">
        <v>1400</v>
      </c>
      <c r="AB18">
        <v>3944</v>
      </c>
      <c r="AC18">
        <v>623</v>
      </c>
      <c r="AD18">
        <v>2396</v>
      </c>
      <c r="AE18">
        <v>658</v>
      </c>
      <c r="AF18">
        <v>2817</v>
      </c>
      <c r="AG18">
        <v>2631</v>
      </c>
      <c r="AH18">
        <v>2526</v>
      </c>
      <c r="AI18">
        <v>1515</v>
      </c>
      <c r="AJ18">
        <v>1316</v>
      </c>
      <c r="AK18">
        <v>3729</v>
      </c>
      <c r="AL18">
        <v>1928</v>
      </c>
      <c r="AM18">
        <v>1799</v>
      </c>
      <c r="AN18">
        <v>4113</v>
      </c>
      <c r="AO18">
        <v>4525</v>
      </c>
      <c r="AP18">
        <v>792</v>
      </c>
      <c r="AQ18">
        <v>1397</v>
      </c>
      <c r="AR18">
        <v>936</v>
      </c>
      <c r="AS18">
        <v>4510</v>
      </c>
      <c r="AT18">
        <v>1377</v>
      </c>
      <c r="AU18">
        <v>3697</v>
      </c>
      <c r="AV18">
        <v>1623</v>
      </c>
      <c r="AW18">
        <v>2241</v>
      </c>
    </row>
    <row r="19" spans="2:49" x14ac:dyDescent="0.25">
      <c r="B19">
        <v>11</v>
      </c>
      <c r="C19" t="s">
        <v>13</v>
      </c>
      <c r="D19" s="6">
        <v>7.7</v>
      </c>
      <c r="E19">
        <v>156</v>
      </c>
      <c r="F19" t="s">
        <v>109</v>
      </c>
      <c r="G19" t="s">
        <v>103</v>
      </c>
      <c r="H19" t="s">
        <v>126</v>
      </c>
      <c r="I19" t="s">
        <v>128</v>
      </c>
      <c r="J19" t="s">
        <v>113</v>
      </c>
      <c r="K19">
        <v>804</v>
      </c>
      <c r="L19">
        <v>3779</v>
      </c>
      <c r="M19">
        <v>565</v>
      </c>
      <c r="N19">
        <v>2312</v>
      </c>
      <c r="O19">
        <v>3868</v>
      </c>
      <c r="P19">
        <v>2256</v>
      </c>
      <c r="Q19">
        <v>1084</v>
      </c>
      <c r="R19">
        <v>3009</v>
      </c>
      <c r="S19">
        <v>797</v>
      </c>
      <c r="T19">
        <v>4934</v>
      </c>
      <c r="U19">
        <v>523</v>
      </c>
      <c r="V19">
        <v>1175</v>
      </c>
      <c r="W19">
        <v>2433</v>
      </c>
      <c r="X19">
        <v>1563</v>
      </c>
      <c r="Y19">
        <v>1434</v>
      </c>
      <c r="Z19">
        <v>1222</v>
      </c>
      <c r="AA19">
        <v>1797</v>
      </c>
      <c r="AB19">
        <v>3148</v>
      </c>
      <c r="AC19">
        <v>3569</v>
      </c>
      <c r="AD19">
        <v>1887</v>
      </c>
      <c r="AE19">
        <v>905</v>
      </c>
      <c r="AF19">
        <v>995</v>
      </c>
      <c r="AG19">
        <v>1272</v>
      </c>
      <c r="AH19">
        <v>3229</v>
      </c>
      <c r="AI19">
        <v>3860</v>
      </c>
      <c r="AJ19">
        <v>4082</v>
      </c>
      <c r="AK19">
        <v>1532</v>
      </c>
      <c r="AL19">
        <v>4892</v>
      </c>
      <c r="AM19">
        <v>2541</v>
      </c>
      <c r="AN19">
        <v>1730</v>
      </c>
      <c r="AO19">
        <v>1991</v>
      </c>
      <c r="AP19">
        <v>4954</v>
      </c>
      <c r="AQ19">
        <v>650</v>
      </c>
      <c r="AR19">
        <v>2644</v>
      </c>
      <c r="AS19">
        <v>1778</v>
      </c>
      <c r="AT19">
        <v>3105</v>
      </c>
      <c r="AU19">
        <v>2093</v>
      </c>
      <c r="AV19">
        <v>3609</v>
      </c>
      <c r="AW19">
        <v>2520</v>
      </c>
    </row>
    <row r="20" spans="2:49" x14ac:dyDescent="0.25">
      <c r="B20">
        <v>12</v>
      </c>
      <c r="C20" t="s">
        <v>14</v>
      </c>
      <c r="D20" s="6">
        <v>3.6</v>
      </c>
      <c r="E20">
        <v>654</v>
      </c>
      <c r="F20" t="s">
        <v>109</v>
      </c>
      <c r="G20" t="s">
        <v>103</v>
      </c>
      <c r="H20" t="s">
        <v>121</v>
      </c>
      <c r="I20" t="s">
        <v>130</v>
      </c>
      <c r="J20" t="s">
        <v>113</v>
      </c>
      <c r="K20">
        <v>3151</v>
      </c>
      <c r="L20">
        <v>4690</v>
      </c>
      <c r="M20">
        <v>4369</v>
      </c>
      <c r="N20">
        <v>4559</v>
      </c>
      <c r="O20">
        <v>4905</v>
      </c>
      <c r="P20">
        <v>4411</v>
      </c>
      <c r="Q20">
        <v>4738</v>
      </c>
      <c r="R20">
        <v>1580</v>
      </c>
      <c r="S20">
        <v>1814</v>
      </c>
      <c r="T20">
        <v>2364</v>
      </c>
      <c r="U20">
        <v>4568</v>
      </c>
      <c r="V20">
        <v>4552</v>
      </c>
      <c r="W20">
        <v>1939</v>
      </c>
      <c r="X20">
        <v>1585</v>
      </c>
      <c r="Y20">
        <v>1353</v>
      </c>
      <c r="Z20">
        <v>2664</v>
      </c>
      <c r="AA20">
        <v>4325</v>
      </c>
      <c r="AB20">
        <v>4084</v>
      </c>
      <c r="AC20">
        <v>4565</v>
      </c>
      <c r="AD20">
        <v>2730</v>
      </c>
      <c r="AE20">
        <v>2382</v>
      </c>
      <c r="AF20">
        <v>2098</v>
      </c>
      <c r="AG20">
        <v>668</v>
      </c>
      <c r="AH20">
        <v>1223</v>
      </c>
      <c r="AI20">
        <v>527</v>
      </c>
      <c r="AJ20">
        <v>3581</v>
      </c>
      <c r="AK20">
        <v>2081</v>
      </c>
      <c r="AL20">
        <v>2839</v>
      </c>
      <c r="AM20">
        <v>2545</v>
      </c>
      <c r="AN20">
        <v>1534</v>
      </c>
      <c r="AO20">
        <v>2790</v>
      </c>
      <c r="AP20">
        <v>4193</v>
      </c>
      <c r="AQ20">
        <v>2829</v>
      </c>
      <c r="AR20">
        <v>3446</v>
      </c>
      <c r="AS20">
        <v>4795</v>
      </c>
      <c r="AT20">
        <v>4313</v>
      </c>
      <c r="AU20">
        <v>1641</v>
      </c>
      <c r="AV20">
        <v>4505</v>
      </c>
      <c r="AW20">
        <v>3613</v>
      </c>
    </row>
    <row r="21" spans="2:49" x14ac:dyDescent="0.25">
      <c r="B21">
        <v>13</v>
      </c>
      <c r="C21" t="s">
        <v>15</v>
      </c>
      <c r="D21" s="6">
        <v>2.8000000000000003</v>
      </c>
      <c r="E21">
        <v>789</v>
      </c>
      <c r="F21" t="s">
        <v>109</v>
      </c>
      <c r="G21" t="s">
        <v>103</v>
      </c>
      <c r="H21" t="s">
        <v>122</v>
      </c>
      <c r="I21" t="s">
        <v>130</v>
      </c>
      <c r="J21" t="s">
        <v>113</v>
      </c>
      <c r="K21">
        <v>3948</v>
      </c>
      <c r="L21">
        <v>1051</v>
      </c>
      <c r="M21">
        <v>2340</v>
      </c>
      <c r="N21">
        <v>734</v>
      </c>
      <c r="O21">
        <v>4603</v>
      </c>
      <c r="P21">
        <v>1400</v>
      </c>
      <c r="Q21">
        <v>1116</v>
      </c>
      <c r="R21">
        <v>4667</v>
      </c>
      <c r="S21">
        <v>4309</v>
      </c>
      <c r="T21">
        <v>2665</v>
      </c>
      <c r="U21">
        <v>1081</v>
      </c>
      <c r="V21">
        <v>3540</v>
      </c>
      <c r="W21">
        <v>1059</v>
      </c>
      <c r="X21">
        <v>3201</v>
      </c>
      <c r="Y21">
        <v>2515</v>
      </c>
      <c r="Z21">
        <v>3942</v>
      </c>
      <c r="AA21">
        <v>3019</v>
      </c>
      <c r="AB21">
        <v>3607</v>
      </c>
      <c r="AC21">
        <v>3788</v>
      </c>
      <c r="AD21">
        <v>2961</v>
      </c>
      <c r="AE21">
        <v>4720</v>
      </c>
      <c r="AF21">
        <v>4118</v>
      </c>
      <c r="AG21">
        <v>3131</v>
      </c>
      <c r="AH21">
        <v>2919</v>
      </c>
      <c r="AI21">
        <v>956</v>
      </c>
      <c r="AJ21">
        <v>4177</v>
      </c>
      <c r="AK21">
        <v>4509</v>
      </c>
      <c r="AL21">
        <v>3602</v>
      </c>
      <c r="AM21">
        <v>4220</v>
      </c>
      <c r="AN21">
        <v>4767</v>
      </c>
      <c r="AO21">
        <v>4880</v>
      </c>
      <c r="AP21">
        <v>4492</v>
      </c>
      <c r="AQ21">
        <v>3704</v>
      </c>
      <c r="AR21">
        <v>4396</v>
      </c>
      <c r="AS21">
        <v>576</v>
      </c>
      <c r="AT21">
        <v>2698</v>
      </c>
      <c r="AU21">
        <v>1536</v>
      </c>
      <c r="AV21">
        <v>686</v>
      </c>
      <c r="AW21">
        <v>4850</v>
      </c>
    </row>
    <row r="22" spans="2:49" x14ac:dyDescent="0.25">
      <c r="B22">
        <v>14</v>
      </c>
      <c r="C22" t="s">
        <v>16</v>
      </c>
      <c r="D22" s="6">
        <v>8.6999999999999993</v>
      </c>
      <c r="E22">
        <v>852</v>
      </c>
      <c r="F22" t="s">
        <v>109</v>
      </c>
      <c r="G22" t="s">
        <v>103</v>
      </c>
      <c r="H22" t="s">
        <v>123</v>
      </c>
      <c r="I22" t="s">
        <v>130</v>
      </c>
      <c r="J22" t="s">
        <v>113</v>
      </c>
      <c r="K22">
        <v>828</v>
      </c>
      <c r="L22">
        <v>620</v>
      </c>
      <c r="M22">
        <v>918</v>
      </c>
      <c r="N22">
        <v>4944</v>
      </c>
      <c r="O22">
        <v>3422</v>
      </c>
      <c r="P22">
        <v>2153</v>
      </c>
      <c r="Q22">
        <v>4656</v>
      </c>
      <c r="R22">
        <v>3501</v>
      </c>
      <c r="S22">
        <v>683</v>
      </c>
      <c r="T22">
        <v>4032</v>
      </c>
      <c r="U22">
        <v>1144</v>
      </c>
      <c r="V22">
        <v>3575</v>
      </c>
      <c r="W22">
        <v>3812</v>
      </c>
      <c r="X22">
        <v>958</v>
      </c>
      <c r="Y22">
        <v>1124</v>
      </c>
      <c r="Z22">
        <v>1990</v>
      </c>
      <c r="AA22">
        <v>864</v>
      </c>
      <c r="AB22">
        <v>1634</v>
      </c>
      <c r="AC22">
        <v>3659</v>
      </c>
      <c r="AD22">
        <v>3980</v>
      </c>
      <c r="AE22">
        <v>2200</v>
      </c>
      <c r="AF22">
        <v>4975</v>
      </c>
      <c r="AG22">
        <v>4050</v>
      </c>
      <c r="AH22">
        <v>622</v>
      </c>
      <c r="AI22">
        <v>945</v>
      </c>
      <c r="AJ22">
        <v>3115</v>
      </c>
      <c r="AK22">
        <v>4630</v>
      </c>
      <c r="AL22">
        <v>3230</v>
      </c>
      <c r="AM22">
        <v>2941</v>
      </c>
      <c r="AN22">
        <v>3159</v>
      </c>
      <c r="AO22">
        <v>2903</v>
      </c>
      <c r="AP22">
        <v>2693</v>
      </c>
      <c r="AQ22">
        <v>2428</v>
      </c>
      <c r="AR22">
        <v>1038</v>
      </c>
      <c r="AS22">
        <v>2011</v>
      </c>
      <c r="AT22">
        <v>1317</v>
      </c>
      <c r="AU22">
        <v>2905</v>
      </c>
      <c r="AV22">
        <v>2824</v>
      </c>
      <c r="AW22">
        <v>3384</v>
      </c>
    </row>
    <row r="23" spans="2:49" x14ac:dyDescent="0.25">
      <c r="B23">
        <v>15</v>
      </c>
      <c r="C23" t="s">
        <v>17</v>
      </c>
      <c r="D23" s="6">
        <v>1.5499999999999998</v>
      </c>
      <c r="E23">
        <v>1</v>
      </c>
      <c r="F23" t="s">
        <v>109</v>
      </c>
      <c r="G23" t="s">
        <v>103</v>
      </c>
      <c r="H23" t="s">
        <v>124</v>
      </c>
      <c r="I23" t="s">
        <v>130</v>
      </c>
      <c r="J23" t="s">
        <v>113</v>
      </c>
      <c r="K23">
        <v>3191</v>
      </c>
      <c r="L23">
        <v>3604</v>
      </c>
      <c r="M23">
        <v>1971</v>
      </c>
      <c r="N23">
        <v>4761</v>
      </c>
      <c r="O23">
        <v>1779</v>
      </c>
      <c r="P23">
        <v>4444</v>
      </c>
      <c r="Q23">
        <v>1688</v>
      </c>
      <c r="R23">
        <v>3157</v>
      </c>
      <c r="S23">
        <v>4577</v>
      </c>
      <c r="T23">
        <v>2654</v>
      </c>
      <c r="U23">
        <v>4518</v>
      </c>
      <c r="V23">
        <v>4438</v>
      </c>
      <c r="W23">
        <v>3262</v>
      </c>
      <c r="X23">
        <v>4986</v>
      </c>
      <c r="Y23">
        <v>2939</v>
      </c>
      <c r="Z23">
        <v>2551</v>
      </c>
      <c r="AA23">
        <v>4336</v>
      </c>
      <c r="AB23">
        <v>510</v>
      </c>
      <c r="AC23">
        <v>4287</v>
      </c>
      <c r="AD23">
        <v>2122</v>
      </c>
      <c r="AE23">
        <v>993</v>
      </c>
      <c r="AF23">
        <v>1904</v>
      </c>
      <c r="AG23">
        <v>1213</v>
      </c>
      <c r="AH23">
        <v>4769</v>
      </c>
      <c r="AI23">
        <v>625</v>
      </c>
      <c r="AJ23">
        <v>678</v>
      </c>
      <c r="AK23">
        <v>1007</v>
      </c>
      <c r="AL23">
        <v>2602</v>
      </c>
      <c r="AM23">
        <v>836</v>
      </c>
      <c r="AN23">
        <v>2218</v>
      </c>
      <c r="AO23">
        <v>4796</v>
      </c>
      <c r="AP23">
        <v>3734</v>
      </c>
      <c r="AQ23">
        <v>4940</v>
      </c>
      <c r="AR23">
        <v>4513</v>
      </c>
      <c r="AS23">
        <v>4260</v>
      </c>
      <c r="AT23">
        <v>4839</v>
      </c>
      <c r="AU23">
        <v>501</v>
      </c>
      <c r="AV23">
        <v>2829</v>
      </c>
      <c r="AW23">
        <v>4639</v>
      </c>
    </row>
    <row r="24" spans="2:49" x14ac:dyDescent="0.25">
      <c r="B24">
        <v>16</v>
      </c>
      <c r="C24" t="s">
        <v>18</v>
      </c>
      <c r="D24" s="6">
        <v>1.1499999999999999</v>
      </c>
      <c r="E24">
        <v>3000</v>
      </c>
      <c r="F24" t="s">
        <v>110</v>
      </c>
      <c r="G24" t="s">
        <v>102</v>
      </c>
      <c r="H24" t="s">
        <v>121</v>
      </c>
      <c r="I24" t="s">
        <v>128</v>
      </c>
      <c r="J24" t="s">
        <v>114</v>
      </c>
      <c r="K24">
        <v>1595</v>
      </c>
      <c r="L24">
        <v>2231</v>
      </c>
      <c r="M24">
        <v>2395</v>
      </c>
      <c r="N24">
        <v>4725</v>
      </c>
      <c r="O24">
        <v>3034</v>
      </c>
      <c r="P24">
        <v>3641</v>
      </c>
      <c r="Q24">
        <v>2292</v>
      </c>
      <c r="R24">
        <v>2417</v>
      </c>
      <c r="S24">
        <v>1488</v>
      </c>
      <c r="T24">
        <v>4863</v>
      </c>
      <c r="U24">
        <v>4989</v>
      </c>
      <c r="V24">
        <v>1090</v>
      </c>
      <c r="W24">
        <v>2925</v>
      </c>
      <c r="X24">
        <v>4960</v>
      </c>
      <c r="Y24">
        <v>1017</v>
      </c>
      <c r="Z24">
        <v>1194</v>
      </c>
      <c r="AA24">
        <v>4983</v>
      </c>
      <c r="AB24">
        <v>1310</v>
      </c>
      <c r="AC24">
        <v>928</v>
      </c>
      <c r="AD24">
        <v>3877</v>
      </c>
      <c r="AE24">
        <v>3727</v>
      </c>
      <c r="AF24">
        <v>2917</v>
      </c>
      <c r="AG24">
        <v>1767</v>
      </c>
      <c r="AH24">
        <v>4803</v>
      </c>
      <c r="AI24">
        <v>2433</v>
      </c>
      <c r="AJ24">
        <v>1023</v>
      </c>
      <c r="AK24">
        <v>3803</v>
      </c>
      <c r="AL24">
        <v>3044</v>
      </c>
      <c r="AM24">
        <v>1537</v>
      </c>
      <c r="AN24">
        <v>1614</v>
      </c>
      <c r="AO24">
        <v>2976</v>
      </c>
      <c r="AP24">
        <v>1325</v>
      </c>
      <c r="AQ24">
        <v>4761</v>
      </c>
      <c r="AR24">
        <v>2218</v>
      </c>
      <c r="AS24">
        <v>2629</v>
      </c>
      <c r="AT24">
        <v>3228</v>
      </c>
      <c r="AU24">
        <v>1059</v>
      </c>
      <c r="AV24">
        <v>2800</v>
      </c>
      <c r="AW24">
        <v>3633</v>
      </c>
    </row>
    <row r="25" spans="2:49" x14ac:dyDescent="0.25">
      <c r="B25">
        <v>17</v>
      </c>
      <c r="C25" t="s">
        <v>19</v>
      </c>
      <c r="D25" s="6">
        <v>2.35</v>
      </c>
      <c r="E25">
        <v>2200</v>
      </c>
      <c r="F25" t="s">
        <v>109</v>
      </c>
      <c r="G25" t="s">
        <v>103</v>
      </c>
      <c r="H25" t="s">
        <v>122</v>
      </c>
      <c r="I25" t="s">
        <v>128</v>
      </c>
      <c r="J25" t="s">
        <v>114</v>
      </c>
      <c r="K25">
        <v>4416</v>
      </c>
      <c r="L25">
        <v>4968</v>
      </c>
      <c r="M25">
        <v>4467</v>
      </c>
      <c r="N25">
        <v>2695</v>
      </c>
      <c r="O25">
        <v>2570</v>
      </c>
      <c r="P25">
        <v>867</v>
      </c>
      <c r="Q25">
        <v>1159</v>
      </c>
      <c r="R25">
        <v>2888</v>
      </c>
      <c r="S25">
        <v>1595</v>
      </c>
      <c r="T25">
        <v>3591</v>
      </c>
      <c r="U25">
        <v>4835</v>
      </c>
      <c r="V25">
        <v>2919</v>
      </c>
      <c r="W25">
        <v>2492</v>
      </c>
      <c r="X25">
        <v>1185</v>
      </c>
      <c r="Y25">
        <v>3498</v>
      </c>
      <c r="Z25">
        <v>1437</v>
      </c>
      <c r="AA25">
        <v>4705</v>
      </c>
      <c r="AB25">
        <v>1197</v>
      </c>
      <c r="AC25">
        <v>4853</v>
      </c>
      <c r="AD25">
        <v>864</v>
      </c>
      <c r="AE25">
        <v>2034</v>
      </c>
      <c r="AF25">
        <v>1780</v>
      </c>
      <c r="AG25">
        <v>2081</v>
      </c>
      <c r="AH25">
        <v>2665</v>
      </c>
      <c r="AI25">
        <v>1190</v>
      </c>
      <c r="AJ25">
        <v>4187</v>
      </c>
      <c r="AK25">
        <v>3824</v>
      </c>
      <c r="AL25">
        <v>3533</v>
      </c>
      <c r="AM25">
        <v>1489</v>
      </c>
      <c r="AN25">
        <v>4943</v>
      </c>
      <c r="AO25">
        <v>4130</v>
      </c>
      <c r="AP25">
        <v>4074</v>
      </c>
      <c r="AQ25">
        <v>3140</v>
      </c>
      <c r="AR25">
        <v>4825</v>
      </c>
      <c r="AS25">
        <v>4413</v>
      </c>
      <c r="AT25">
        <v>4675</v>
      </c>
      <c r="AU25">
        <v>2395</v>
      </c>
      <c r="AV25">
        <v>3349</v>
      </c>
      <c r="AW25">
        <v>709</v>
      </c>
    </row>
    <row r="26" spans="2:49" x14ac:dyDescent="0.25">
      <c r="B26">
        <v>18</v>
      </c>
      <c r="C26" t="s">
        <v>20</v>
      </c>
      <c r="D26" s="6">
        <v>6.5</v>
      </c>
      <c r="E26">
        <v>514</v>
      </c>
      <c r="F26" t="s">
        <v>107</v>
      </c>
      <c r="G26" t="s">
        <v>104</v>
      </c>
      <c r="H26" t="s">
        <v>123</v>
      </c>
      <c r="I26" t="s">
        <v>128</v>
      </c>
      <c r="J26" t="s">
        <v>114</v>
      </c>
      <c r="K26">
        <v>3464</v>
      </c>
      <c r="L26">
        <v>1885</v>
      </c>
      <c r="M26">
        <v>2813</v>
      </c>
      <c r="N26">
        <v>502</v>
      </c>
      <c r="O26">
        <v>3138</v>
      </c>
      <c r="P26">
        <v>4236</v>
      </c>
      <c r="Q26">
        <v>1252</v>
      </c>
      <c r="R26">
        <v>1256</v>
      </c>
      <c r="S26">
        <v>1623</v>
      </c>
      <c r="T26">
        <v>650</v>
      </c>
      <c r="U26">
        <v>2297</v>
      </c>
      <c r="V26">
        <v>4720</v>
      </c>
      <c r="W26">
        <v>3846</v>
      </c>
      <c r="X26">
        <v>976</v>
      </c>
      <c r="Y26">
        <v>5000</v>
      </c>
      <c r="Z26">
        <v>3381</v>
      </c>
      <c r="AA26">
        <v>523</v>
      </c>
      <c r="AB26">
        <v>1069</v>
      </c>
      <c r="AC26">
        <v>777</v>
      </c>
      <c r="AD26">
        <v>1959</v>
      </c>
      <c r="AE26">
        <v>4788</v>
      </c>
      <c r="AF26">
        <v>4468</v>
      </c>
      <c r="AG26">
        <v>1066</v>
      </c>
      <c r="AH26">
        <v>1905</v>
      </c>
      <c r="AI26">
        <v>1983</v>
      </c>
      <c r="AJ26">
        <v>4912</v>
      </c>
      <c r="AK26">
        <v>1910</v>
      </c>
      <c r="AL26">
        <v>3138</v>
      </c>
      <c r="AM26">
        <v>4385</v>
      </c>
      <c r="AN26">
        <v>2154</v>
      </c>
      <c r="AO26">
        <v>2997</v>
      </c>
      <c r="AP26">
        <v>4879</v>
      </c>
      <c r="AQ26">
        <v>3486</v>
      </c>
      <c r="AR26">
        <v>4646</v>
      </c>
      <c r="AS26">
        <v>851</v>
      </c>
      <c r="AT26">
        <v>3602</v>
      </c>
      <c r="AU26">
        <v>3234</v>
      </c>
      <c r="AV26">
        <v>4625</v>
      </c>
      <c r="AW26">
        <v>4755</v>
      </c>
    </row>
    <row r="27" spans="2:49" x14ac:dyDescent="0.25">
      <c r="B27">
        <v>19</v>
      </c>
      <c r="C27" t="s">
        <v>21</v>
      </c>
      <c r="D27" s="6">
        <v>7.5</v>
      </c>
      <c r="E27">
        <v>654</v>
      </c>
      <c r="F27" t="s">
        <v>108</v>
      </c>
      <c r="G27" t="s">
        <v>105</v>
      </c>
      <c r="H27" t="s">
        <v>124</v>
      </c>
      <c r="I27" t="s">
        <v>128</v>
      </c>
      <c r="J27" t="s">
        <v>114</v>
      </c>
      <c r="K27">
        <v>1523</v>
      </c>
      <c r="L27">
        <v>1821</v>
      </c>
      <c r="M27">
        <v>1282</v>
      </c>
      <c r="N27">
        <v>1643</v>
      </c>
      <c r="O27">
        <v>4899</v>
      </c>
      <c r="P27">
        <v>551</v>
      </c>
      <c r="Q27">
        <v>3528</v>
      </c>
      <c r="R27">
        <v>4770</v>
      </c>
      <c r="S27">
        <v>3243</v>
      </c>
      <c r="T27">
        <v>2729</v>
      </c>
      <c r="U27">
        <v>2556</v>
      </c>
      <c r="V27">
        <v>1335</v>
      </c>
      <c r="W27">
        <v>3240</v>
      </c>
      <c r="X27">
        <v>1227</v>
      </c>
      <c r="Y27">
        <v>1487</v>
      </c>
      <c r="Z27">
        <v>4892</v>
      </c>
      <c r="AA27">
        <v>3082</v>
      </c>
      <c r="AB27">
        <v>2294</v>
      </c>
      <c r="AC27">
        <v>1652</v>
      </c>
      <c r="AD27">
        <v>1467</v>
      </c>
      <c r="AE27">
        <v>1665</v>
      </c>
      <c r="AF27">
        <v>3055</v>
      </c>
      <c r="AG27">
        <v>3548</v>
      </c>
      <c r="AH27">
        <v>3118</v>
      </c>
      <c r="AI27">
        <v>3644</v>
      </c>
      <c r="AJ27">
        <v>4224</v>
      </c>
      <c r="AK27">
        <v>2317</v>
      </c>
      <c r="AL27">
        <v>2943</v>
      </c>
      <c r="AM27">
        <v>4344</v>
      </c>
      <c r="AN27">
        <v>2745</v>
      </c>
      <c r="AO27">
        <v>3540</v>
      </c>
      <c r="AP27">
        <v>4224</v>
      </c>
      <c r="AQ27">
        <v>1719</v>
      </c>
      <c r="AR27">
        <v>4886</v>
      </c>
      <c r="AS27">
        <v>3747</v>
      </c>
      <c r="AT27">
        <v>3092</v>
      </c>
      <c r="AU27">
        <v>3972</v>
      </c>
      <c r="AV27">
        <v>2419</v>
      </c>
      <c r="AW27">
        <v>1395</v>
      </c>
    </row>
    <row r="28" spans="2:49" x14ac:dyDescent="0.25">
      <c r="B28">
        <v>20</v>
      </c>
      <c r="C28" t="s">
        <v>22</v>
      </c>
      <c r="D28" s="6">
        <v>3.4</v>
      </c>
      <c r="E28">
        <v>765</v>
      </c>
      <c r="F28" t="s">
        <v>110</v>
      </c>
      <c r="G28" t="s">
        <v>102</v>
      </c>
      <c r="H28" t="s">
        <v>126</v>
      </c>
      <c r="I28" t="s">
        <v>129</v>
      </c>
      <c r="J28" t="s">
        <v>114</v>
      </c>
      <c r="K28">
        <v>3252</v>
      </c>
      <c r="L28">
        <v>2289</v>
      </c>
      <c r="M28">
        <v>4982</v>
      </c>
      <c r="N28">
        <v>2286</v>
      </c>
      <c r="O28">
        <v>4870</v>
      </c>
      <c r="P28">
        <v>2961</v>
      </c>
      <c r="Q28">
        <v>3703</v>
      </c>
      <c r="R28">
        <v>4325</v>
      </c>
      <c r="S28">
        <v>3394</v>
      </c>
      <c r="T28">
        <v>4399</v>
      </c>
      <c r="U28">
        <v>1250</v>
      </c>
      <c r="V28">
        <v>3577</v>
      </c>
      <c r="W28">
        <v>3337</v>
      </c>
      <c r="X28">
        <v>2781</v>
      </c>
      <c r="Y28">
        <v>1035</v>
      </c>
      <c r="Z28">
        <v>2980</v>
      </c>
      <c r="AA28">
        <v>3803</v>
      </c>
      <c r="AB28">
        <v>4110</v>
      </c>
      <c r="AC28">
        <v>3572</v>
      </c>
      <c r="AD28">
        <v>3710</v>
      </c>
      <c r="AE28">
        <v>794</v>
      </c>
      <c r="AF28">
        <v>4130</v>
      </c>
      <c r="AG28">
        <v>1533</v>
      </c>
      <c r="AH28">
        <v>2708</v>
      </c>
      <c r="AI28">
        <v>4205</v>
      </c>
      <c r="AJ28">
        <v>2772</v>
      </c>
      <c r="AK28">
        <v>1413</v>
      </c>
      <c r="AL28">
        <v>850</v>
      </c>
      <c r="AM28">
        <v>4546</v>
      </c>
      <c r="AN28">
        <v>721</v>
      </c>
      <c r="AO28">
        <v>3648</v>
      </c>
      <c r="AP28">
        <v>1520</v>
      </c>
      <c r="AQ28">
        <v>2936</v>
      </c>
      <c r="AR28">
        <v>1782</v>
      </c>
      <c r="AS28">
        <v>1748</v>
      </c>
      <c r="AT28">
        <v>4692</v>
      </c>
      <c r="AU28">
        <v>795</v>
      </c>
      <c r="AV28">
        <v>3294</v>
      </c>
      <c r="AW28">
        <v>928</v>
      </c>
    </row>
    <row r="29" spans="2:49" x14ac:dyDescent="0.25">
      <c r="B29">
        <v>21</v>
      </c>
      <c r="C29" t="s">
        <v>23</v>
      </c>
      <c r="D29" s="6">
        <v>2.6</v>
      </c>
      <c r="E29">
        <v>23</v>
      </c>
      <c r="F29" t="s">
        <v>110</v>
      </c>
      <c r="G29" t="s">
        <v>102</v>
      </c>
      <c r="H29" t="s">
        <v>121</v>
      </c>
      <c r="I29" t="s">
        <v>129</v>
      </c>
      <c r="J29" t="s">
        <v>114</v>
      </c>
      <c r="K29">
        <v>4938</v>
      </c>
      <c r="L29">
        <v>2064</v>
      </c>
      <c r="M29">
        <v>519</v>
      </c>
      <c r="N29">
        <v>3398</v>
      </c>
      <c r="O29">
        <v>3084</v>
      </c>
      <c r="P29">
        <v>1966</v>
      </c>
      <c r="Q29">
        <v>4161</v>
      </c>
      <c r="R29">
        <v>2704</v>
      </c>
      <c r="S29">
        <v>4741</v>
      </c>
      <c r="T29">
        <v>2444</v>
      </c>
      <c r="U29">
        <v>4607</v>
      </c>
      <c r="V29">
        <v>4606</v>
      </c>
      <c r="W29">
        <v>3636</v>
      </c>
      <c r="X29">
        <v>3337</v>
      </c>
      <c r="Y29">
        <v>2087</v>
      </c>
      <c r="Z29">
        <v>1482</v>
      </c>
      <c r="AA29">
        <v>4325</v>
      </c>
      <c r="AB29">
        <v>1269</v>
      </c>
      <c r="AC29">
        <v>911</v>
      </c>
      <c r="AD29">
        <v>4170</v>
      </c>
      <c r="AE29">
        <v>2756</v>
      </c>
      <c r="AF29">
        <v>2746</v>
      </c>
      <c r="AG29">
        <v>986</v>
      </c>
      <c r="AH29">
        <v>3604</v>
      </c>
      <c r="AI29">
        <v>680</v>
      </c>
      <c r="AJ29">
        <v>3585</v>
      </c>
      <c r="AK29">
        <v>4049</v>
      </c>
      <c r="AL29">
        <v>1745</v>
      </c>
      <c r="AM29">
        <v>1231</v>
      </c>
      <c r="AN29">
        <v>581</v>
      </c>
      <c r="AO29">
        <v>3614</v>
      </c>
      <c r="AP29">
        <v>3913</v>
      </c>
      <c r="AQ29">
        <v>701</v>
      </c>
      <c r="AR29">
        <v>2277</v>
      </c>
      <c r="AS29">
        <v>4634</v>
      </c>
      <c r="AT29">
        <v>1552</v>
      </c>
      <c r="AU29">
        <v>1437</v>
      </c>
      <c r="AV29">
        <v>3390</v>
      </c>
      <c r="AW29">
        <v>3018</v>
      </c>
    </row>
    <row r="30" spans="2:49" x14ac:dyDescent="0.25">
      <c r="B30">
        <v>22</v>
      </c>
      <c r="C30" t="s">
        <v>24</v>
      </c>
      <c r="D30" s="6">
        <v>8.5</v>
      </c>
      <c r="E30">
        <v>24</v>
      </c>
      <c r="F30" t="s">
        <v>111</v>
      </c>
      <c r="G30" t="s">
        <v>106</v>
      </c>
      <c r="H30" t="s">
        <v>122</v>
      </c>
      <c r="I30" t="s">
        <v>129</v>
      </c>
      <c r="J30" t="s">
        <v>114</v>
      </c>
      <c r="K30">
        <v>4157</v>
      </c>
      <c r="L30">
        <v>4343</v>
      </c>
      <c r="M30">
        <v>4122</v>
      </c>
      <c r="N30">
        <v>1730</v>
      </c>
      <c r="O30">
        <v>2161</v>
      </c>
      <c r="P30">
        <v>4027</v>
      </c>
      <c r="Q30">
        <v>3717</v>
      </c>
      <c r="R30">
        <v>1562</v>
      </c>
      <c r="S30">
        <v>2902</v>
      </c>
      <c r="T30">
        <v>3634</v>
      </c>
      <c r="U30">
        <v>2899</v>
      </c>
      <c r="V30">
        <v>2659</v>
      </c>
      <c r="W30">
        <v>3371</v>
      </c>
      <c r="X30">
        <v>2576</v>
      </c>
      <c r="Y30">
        <v>3869</v>
      </c>
      <c r="Z30">
        <v>4446</v>
      </c>
      <c r="AA30">
        <v>3880</v>
      </c>
      <c r="AB30">
        <v>3039</v>
      </c>
      <c r="AC30">
        <v>2381</v>
      </c>
      <c r="AD30">
        <v>4124</v>
      </c>
      <c r="AE30">
        <v>891</v>
      </c>
      <c r="AF30">
        <v>1127</v>
      </c>
      <c r="AG30">
        <v>4176</v>
      </c>
      <c r="AH30">
        <v>2968</v>
      </c>
      <c r="AI30">
        <v>4693</v>
      </c>
      <c r="AJ30">
        <v>3727</v>
      </c>
      <c r="AK30">
        <v>4852</v>
      </c>
      <c r="AL30">
        <v>2621</v>
      </c>
      <c r="AM30">
        <v>4615</v>
      </c>
      <c r="AN30">
        <v>2338</v>
      </c>
      <c r="AO30">
        <v>1577</v>
      </c>
      <c r="AP30">
        <v>936</v>
      </c>
      <c r="AQ30">
        <v>949</v>
      </c>
      <c r="AR30">
        <v>3584</v>
      </c>
      <c r="AS30">
        <v>3270</v>
      </c>
      <c r="AT30">
        <v>1691</v>
      </c>
      <c r="AU30">
        <v>3578</v>
      </c>
      <c r="AV30">
        <v>1357</v>
      </c>
      <c r="AW30">
        <v>4572</v>
      </c>
    </row>
    <row r="31" spans="2:49" x14ac:dyDescent="0.25">
      <c r="B31">
        <v>23</v>
      </c>
      <c r="C31" t="s">
        <v>25</v>
      </c>
      <c r="D31" s="6">
        <v>1.3499999999999999</v>
      </c>
      <c r="E31">
        <v>65</v>
      </c>
      <c r="F31" t="s">
        <v>111</v>
      </c>
      <c r="G31" t="s">
        <v>106</v>
      </c>
      <c r="H31" t="s">
        <v>123</v>
      </c>
      <c r="I31" t="s">
        <v>129</v>
      </c>
      <c r="J31" t="s">
        <v>114</v>
      </c>
      <c r="K31">
        <v>1990</v>
      </c>
      <c r="L31">
        <v>935</v>
      </c>
      <c r="M31">
        <v>4378</v>
      </c>
      <c r="N31">
        <v>1571</v>
      </c>
      <c r="O31">
        <v>1782</v>
      </c>
      <c r="P31">
        <v>3196</v>
      </c>
      <c r="Q31">
        <v>1455</v>
      </c>
      <c r="R31">
        <v>880</v>
      </c>
      <c r="S31">
        <v>2490</v>
      </c>
      <c r="T31">
        <v>4474</v>
      </c>
      <c r="U31">
        <v>4778</v>
      </c>
      <c r="V31">
        <v>3156</v>
      </c>
      <c r="W31">
        <v>3886</v>
      </c>
      <c r="X31">
        <v>3511</v>
      </c>
      <c r="Y31">
        <v>3089</v>
      </c>
      <c r="Z31">
        <v>4158</v>
      </c>
      <c r="AA31">
        <v>2900</v>
      </c>
      <c r="AB31">
        <v>2503</v>
      </c>
      <c r="AC31">
        <v>1431</v>
      </c>
      <c r="AD31">
        <v>1007</v>
      </c>
      <c r="AE31">
        <v>1274</v>
      </c>
      <c r="AF31">
        <v>4315</v>
      </c>
      <c r="AG31">
        <v>1384</v>
      </c>
      <c r="AH31">
        <v>1822</v>
      </c>
      <c r="AI31">
        <v>4078</v>
      </c>
      <c r="AJ31">
        <v>3460</v>
      </c>
      <c r="AK31">
        <v>2569</v>
      </c>
      <c r="AL31">
        <v>1232</v>
      </c>
      <c r="AM31">
        <v>4054</v>
      </c>
      <c r="AN31">
        <v>2493</v>
      </c>
      <c r="AO31">
        <v>555</v>
      </c>
      <c r="AP31">
        <v>4665</v>
      </c>
      <c r="AQ31">
        <v>2605</v>
      </c>
      <c r="AR31">
        <v>3607</v>
      </c>
      <c r="AS31">
        <v>1966</v>
      </c>
      <c r="AT31">
        <v>4118</v>
      </c>
      <c r="AU31">
        <v>1422</v>
      </c>
      <c r="AV31">
        <v>1169</v>
      </c>
      <c r="AW31">
        <v>4965</v>
      </c>
    </row>
    <row r="32" spans="2:49" x14ac:dyDescent="0.25">
      <c r="B32">
        <v>24</v>
      </c>
      <c r="C32" t="s">
        <v>26</v>
      </c>
      <c r="D32" s="6">
        <v>2.5500000000000003</v>
      </c>
      <c r="E32">
        <v>698</v>
      </c>
      <c r="F32" t="s">
        <v>111</v>
      </c>
      <c r="G32" t="s">
        <v>106</v>
      </c>
      <c r="H32" t="s">
        <v>124</v>
      </c>
      <c r="I32" t="s">
        <v>129</v>
      </c>
      <c r="J32" t="s">
        <v>114</v>
      </c>
      <c r="K32">
        <v>882</v>
      </c>
      <c r="L32">
        <v>1066</v>
      </c>
      <c r="M32">
        <v>2792</v>
      </c>
      <c r="N32">
        <v>2433</v>
      </c>
      <c r="O32">
        <v>3385</v>
      </c>
      <c r="P32">
        <v>3320</v>
      </c>
      <c r="Q32">
        <v>4167</v>
      </c>
      <c r="R32">
        <v>2633</v>
      </c>
      <c r="S32">
        <v>1431</v>
      </c>
      <c r="T32">
        <v>882</v>
      </c>
      <c r="U32">
        <v>3016</v>
      </c>
      <c r="V32">
        <v>996</v>
      </c>
      <c r="W32">
        <v>885</v>
      </c>
      <c r="X32">
        <v>645</v>
      </c>
      <c r="Y32">
        <v>1410</v>
      </c>
      <c r="Z32">
        <v>4691</v>
      </c>
      <c r="AA32">
        <v>2337</v>
      </c>
      <c r="AB32">
        <v>608</v>
      </c>
      <c r="AC32">
        <v>3174</v>
      </c>
      <c r="AD32">
        <v>2154</v>
      </c>
      <c r="AE32">
        <v>1243</v>
      </c>
      <c r="AF32">
        <v>2866</v>
      </c>
      <c r="AG32">
        <v>2627</v>
      </c>
      <c r="AH32">
        <v>4903</v>
      </c>
      <c r="AI32">
        <v>2862</v>
      </c>
      <c r="AJ32">
        <v>3673</v>
      </c>
      <c r="AK32">
        <v>1666</v>
      </c>
      <c r="AL32">
        <v>3231</v>
      </c>
      <c r="AM32">
        <v>714</v>
      </c>
      <c r="AN32">
        <v>4994</v>
      </c>
      <c r="AO32">
        <v>1426</v>
      </c>
      <c r="AP32">
        <v>1170</v>
      </c>
      <c r="AQ32">
        <v>3431</v>
      </c>
      <c r="AR32">
        <v>2605</v>
      </c>
      <c r="AS32">
        <v>3698</v>
      </c>
      <c r="AT32">
        <v>1235</v>
      </c>
      <c r="AU32">
        <v>2378</v>
      </c>
      <c r="AV32">
        <v>4639</v>
      </c>
      <c r="AW32">
        <v>3552</v>
      </c>
    </row>
    <row r="33" spans="2:49" x14ac:dyDescent="0.25">
      <c r="B33">
        <v>25</v>
      </c>
      <c r="C33" t="s">
        <v>27</v>
      </c>
      <c r="D33" s="6">
        <v>6.7</v>
      </c>
      <c r="E33">
        <v>456</v>
      </c>
      <c r="F33" t="s">
        <v>111</v>
      </c>
      <c r="G33" t="s">
        <v>106</v>
      </c>
      <c r="H33" t="s">
        <v>125</v>
      </c>
      <c r="I33" t="s">
        <v>128</v>
      </c>
      <c r="J33" t="s">
        <v>115</v>
      </c>
      <c r="K33">
        <v>2447</v>
      </c>
      <c r="L33">
        <v>4849</v>
      </c>
      <c r="M33">
        <v>4277</v>
      </c>
      <c r="N33">
        <v>1479</v>
      </c>
      <c r="O33">
        <v>2231</v>
      </c>
      <c r="P33">
        <v>2860</v>
      </c>
      <c r="Q33">
        <v>4438</v>
      </c>
      <c r="R33">
        <v>1235</v>
      </c>
      <c r="S33">
        <v>1833</v>
      </c>
      <c r="T33">
        <v>2388</v>
      </c>
      <c r="U33">
        <v>1288</v>
      </c>
      <c r="V33">
        <v>1110</v>
      </c>
      <c r="W33">
        <v>4914</v>
      </c>
      <c r="X33">
        <v>4373</v>
      </c>
      <c r="Y33">
        <v>4091</v>
      </c>
      <c r="Z33">
        <v>2920</v>
      </c>
      <c r="AA33">
        <v>4342</v>
      </c>
      <c r="AB33">
        <v>681</v>
      </c>
      <c r="AC33">
        <v>4293</v>
      </c>
      <c r="AD33">
        <v>792</v>
      </c>
      <c r="AE33">
        <v>3385</v>
      </c>
      <c r="AF33">
        <v>4409</v>
      </c>
      <c r="AG33">
        <v>4904</v>
      </c>
      <c r="AH33">
        <v>1858</v>
      </c>
      <c r="AI33">
        <v>745</v>
      </c>
      <c r="AJ33">
        <v>1271</v>
      </c>
      <c r="AK33">
        <v>2097</v>
      </c>
      <c r="AL33">
        <v>3498</v>
      </c>
      <c r="AM33">
        <v>4332</v>
      </c>
      <c r="AN33">
        <v>3492</v>
      </c>
      <c r="AO33">
        <v>1223</v>
      </c>
      <c r="AP33">
        <v>2711</v>
      </c>
      <c r="AQ33">
        <v>3365</v>
      </c>
      <c r="AR33">
        <v>3114</v>
      </c>
      <c r="AS33">
        <v>4100</v>
      </c>
      <c r="AT33">
        <v>3571</v>
      </c>
      <c r="AU33">
        <v>4543</v>
      </c>
      <c r="AV33">
        <v>4762</v>
      </c>
      <c r="AW33">
        <v>4936</v>
      </c>
    </row>
    <row r="34" spans="2:49" x14ac:dyDescent="0.25">
      <c r="B34">
        <v>26</v>
      </c>
      <c r="C34" t="s">
        <v>28</v>
      </c>
      <c r="D34" s="6">
        <v>7.7</v>
      </c>
      <c r="E34">
        <v>156</v>
      </c>
      <c r="F34" t="s">
        <v>109</v>
      </c>
      <c r="G34" t="s">
        <v>103</v>
      </c>
      <c r="H34" t="s">
        <v>126</v>
      </c>
      <c r="I34" t="s">
        <v>128</v>
      </c>
      <c r="J34" t="s">
        <v>115</v>
      </c>
      <c r="K34">
        <v>3389</v>
      </c>
      <c r="L34">
        <v>4699</v>
      </c>
      <c r="M34">
        <v>4336</v>
      </c>
      <c r="N34">
        <v>1959</v>
      </c>
      <c r="O34">
        <v>3998</v>
      </c>
      <c r="P34">
        <v>2978</v>
      </c>
      <c r="Q34">
        <v>3408</v>
      </c>
      <c r="R34">
        <v>1889</v>
      </c>
      <c r="S34">
        <v>3495</v>
      </c>
      <c r="T34">
        <v>3619</v>
      </c>
      <c r="U34">
        <v>3534</v>
      </c>
      <c r="V34">
        <v>2634</v>
      </c>
      <c r="W34">
        <v>2603</v>
      </c>
      <c r="X34">
        <v>3898</v>
      </c>
      <c r="Y34">
        <v>2289</v>
      </c>
      <c r="Z34">
        <v>1883</v>
      </c>
      <c r="AA34">
        <v>2047</v>
      </c>
      <c r="AB34">
        <v>3387</v>
      </c>
      <c r="AC34">
        <v>2647</v>
      </c>
      <c r="AD34">
        <v>2824</v>
      </c>
      <c r="AE34">
        <v>2243</v>
      </c>
      <c r="AF34">
        <v>877</v>
      </c>
      <c r="AG34">
        <v>1690</v>
      </c>
      <c r="AH34">
        <v>2336</v>
      </c>
      <c r="AI34">
        <v>3690</v>
      </c>
      <c r="AJ34">
        <v>3016</v>
      </c>
      <c r="AK34">
        <v>3055</v>
      </c>
      <c r="AL34">
        <v>2665</v>
      </c>
      <c r="AM34">
        <v>4584</v>
      </c>
      <c r="AN34">
        <v>1821</v>
      </c>
      <c r="AO34">
        <v>596</v>
      </c>
      <c r="AP34">
        <v>2622</v>
      </c>
      <c r="AQ34">
        <v>2573</v>
      </c>
      <c r="AR34">
        <v>2715</v>
      </c>
      <c r="AS34">
        <v>2738</v>
      </c>
      <c r="AT34">
        <v>1479</v>
      </c>
      <c r="AU34">
        <v>4912</v>
      </c>
      <c r="AV34">
        <v>3995</v>
      </c>
      <c r="AW34">
        <v>4878</v>
      </c>
    </row>
    <row r="35" spans="2:49" x14ac:dyDescent="0.25">
      <c r="B35">
        <v>27</v>
      </c>
      <c r="C35" t="s">
        <v>29</v>
      </c>
      <c r="D35" s="6">
        <v>3.6</v>
      </c>
      <c r="E35">
        <v>654</v>
      </c>
      <c r="F35" t="s">
        <v>109</v>
      </c>
      <c r="G35" t="s">
        <v>103</v>
      </c>
      <c r="H35" t="s">
        <v>121</v>
      </c>
      <c r="I35" t="s">
        <v>130</v>
      </c>
      <c r="J35" t="s">
        <v>115</v>
      </c>
      <c r="K35">
        <v>3125</v>
      </c>
      <c r="L35">
        <v>4628</v>
      </c>
      <c r="M35">
        <v>1839</v>
      </c>
      <c r="N35">
        <v>3077</v>
      </c>
      <c r="O35">
        <v>2762</v>
      </c>
      <c r="P35">
        <v>1884</v>
      </c>
      <c r="Q35">
        <v>1174</v>
      </c>
      <c r="R35">
        <v>4481</v>
      </c>
      <c r="S35">
        <v>3421</v>
      </c>
      <c r="T35">
        <v>1589</v>
      </c>
      <c r="U35">
        <v>564</v>
      </c>
      <c r="V35">
        <v>3499</v>
      </c>
      <c r="W35">
        <v>1148</v>
      </c>
      <c r="X35">
        <v>3816</v>
      </c>
      <c r="Y35">
        <v>3351</v>
      </c>
      <c r="Z35">
        <v>696</v>
      </c>
      <c r="AA35">
        <v>4383</v>
      </c>
      <c r="AB35">
        <v>927</v>
      </c>
      <c r="AC35">
        <v>3782</v>
      </c>
      <c r="AD35">
        <v>4921</v>
      </c>
      <c r="AE35">
        <v>1160</v>
      </c>
      <c r="AF35">
        <v>1959</v>
      </c>
      <c r="AG35">
        <v>1028</v>
      </c>
      <c r="AH35">
        <v>1916</v>
      </c>
      <c r="AI35">
        <v>4518</v>
      </c>
      <c r="AJ35">
        <v>1959</v>
      </c>
      <c r="AK35">
        <v>3087</v>
      </c>
      <c r="AL35">
        <v>2422</v>
      </c>
      <c r="AM35">
        <v>4362</v>
      </c>
      <c r="AN35">
        <v>3032</v>
      </c>
      <c r="AO35">
        <v>3773</v>
      </c>
      <c r="AP35">
        <v>1867</v>
      </c>
      <c r="AQ35">
        <v>771</v>
      </c>
      <c r="AR35">
        <v>3142</v>
      </c>
      <c r="AS35">
        <v>983</v>
      </c>
      <c r="AT35">
        <v>989</v>
      </c>
      <c r="AU35">
        <v>1102</v>
      </c>
      <c r="AV35">
        <v>3075</v>
      </c>
      <c r="AW35">
        <v>1308</v>
      </c>
    </row>
    <row r="36" spans="2:49" x14ac:dyDescent="0.25">
      <c r="B36">
        <v>28</v>
      </c>
      <c r="C36" t="s">
        <v>30</v>
      </c>
      <c r="D36" s="6">
        <v>2.8000000000000003</v>
      </c>
      <c r="E36">
        <v>789</v>
      </c>
      <c r="F36" t="s">
        <v>109</v>
      </c>
      <c r="G36" t="s">
        <v>103</v>
      </c>
      <c r="H36" t="s">
        <v>122</v>
      </c>
      <c r="I36" t="s">
        <v>130</v>
      </c>
      <c r="J36" t="s">
        <v>115</v>
      </c>
      <c r="K36">
        <v>505</v>
      </c>
      <c r="L36">
        <v>505</v>
      </c>
      <c r="M36">
        <v>536</v>
      </c>
      <c r="N36">
        <v>2658</v>
      </c>
      <c r="O36">
        <v>2468</v>
      </c>
      <c r="P36">
        <v>4707</v>
      </c>
      <c r="Q36">
        <v>3839</v>
      </c>
      <c r="R36">
        <v>859</v>
      </c>
      <c r="S36">
        <v>2974</v>
      </c>
      <c r="T36">
        <v>1583</v>
      </c>
      <c r="U36">
        <v>4314</v>
      </c>
      <c r="V36">
        <v>957</v>
      </c>
      <c r="W36">
        <v>2883</v>
      </c>
      <c r="X36">
        <v>983</v>
      </c>
      <c r="Y36">
        <v>3352</v>
      </c>
      <c r="Z36">
        <v>1478</v>
      </c>
      <c r="AA36">
        <v>3704</v>
      </c>
      <c r="AB36">
        <v>1899</v>
      </c>
      <c r="AC36">
        <v>4213</v>
      </c>
      <c r="AD36">
        <v>2198</v>
      </c>
      <c r="AE36">
        <v>3632</v>
      </c>
      <c r="AF36">
        <v>4477</v>
      </c>
      <c r="AG36">
        <v>3709</v>
      </c>
      <c r="AH36">
        <v>2664</v>
      </c>
      <c r="AI36">
        <v>1637</v>
      </c>
      <c r="AJ36">
        <v>4830</v>
      </c>
      <c r="AK36">
        <v>598</v>
      </c>
      <c r="AL36">
        <v>1751</v>
      </c>
      <c r="AM36">
        <v>1857</v>
      </c>
      <c r="AN36">
        <v>2135</v>
      </c>
      <c r="AO36">
        <v>4157</v>
      </c>
      <c r="AP36">
        <v>4727</v>
      </c>
      <c r="AQ36">
        <v>3531</v>
      </c>
      <c r="AR36">
        <v>3611</v>
      </c>
      <c r="AS36">
        <v>1858</v>
      </c>
      <c r="AT36">
        <v>4373</v>
      </c>
      <c r="AU36">
        <v>1114</v>
      </c>
      <c r="AV36">
        <v>1883</v>
      </c>
      <c r="AW36">
        <v>4589</v>
      </c>
    </row>
    <row r="37" spans="2:49" x14ac:dyDescent="0.25">
      <c r="B37">
        <v>29</v>
      </c>
      <c r="C37" t="s">
        <v>31</v>
      </c>
      <c r="D37" s="6">
        <v>8.6999999999999993</v>
      </c>
      <c r="E37">
        <v>852</v>
      </c>
      <c r="F37" t="s">
        <v>109</v>
      </c>
      <c r="G37" t="s">
        <v>103</v>
      </c>
      <c r="H37" t="s">
        <v>123</v>
      </c>
      <c r="I37" t="s">
        <v>130</v>
      </c>
      <c r="J37" t="s">
        <v>115</v>
      </c>
      <c r="K37">
        <v>665</v>
      </c>
      <c r="L37">
        <v>4429</v>
      </c>
      <c r="M37">
        <v>2083</v>
      </c>
      <c r="N37">
        <v>4044</v>
      </c>
      <c r="O37">
        <v>3179</v>
      </c>
      <c r="P37">
        <v>1108</v>
      </c>
      <c r="Q37">
        <v>4701</v>
      </c>
      <c r="R37">
        <v>3683</v>
      </c>
      <c r="S37">
        <v>4470</v>
      </c>
      <c r="T37">
        <v>4198</v>
      </c>
      <c r="U37">
        <v>4213</v>
      </c>
      <c r="V37">
        <v>4596</v>
      </c>
      <c r="W37">
        <v>2751</v>
      </c>
      <c r="X37">
        <v>561</v>
      </c>
      <c r="Y37">
        <v>945</v>
      </c>
      <c r="Z37">
        <v>2582</v>
      </c>
      <c r="AA37">
        <v>1496</v>
      </c>
      <c r="AB37">
        <v>1270</v>
      </c>
      <c r="AC37">
        <v>4470</v>
      </c>
      <c r="AD37">
        <v>2523</v>
      </c>
      <c r="AE37">
        <v>1909</v>
      </c>
      <c r="AF37">
        <v>760</v>
      </c>
      <c r="AG37">
        <v>4075</v>
      </c>
      <c r="AH37">
        <v>2369</v>
      </c>
      <c r="AI37">
        <v>3798</v>
      </c>
      <c r="AJ37">
        <v>1894</v>
      </c>
      <c r="AK37">
        <v>2074</v>
      </c>
      <c r="AL37">
        <v>2832</v>
      </c>
      <c r="AM37">
        <v>666</v>
      </c>
      <c r="AN37">
        <v>3653</v>
      </c>
      <c r="AO37">
        <v>1942</v>
      </c>
      <c r="AP37">
        <v>2978</v>
      </c>
      <c r="AQ37">
        <v>3316</v>
      </c>
      <c r="AR37">
        <v>1772</v>
      </c>
      <c r="AS37">
        <v>3908</v>
      </c>
      <c r="AT37">
        <v>2479</v>
      </c>
      <c r="AU37">
        <v>3561</v>
      </c>
      <c r="AV37">
        <v>1777</v>
      </c>
      <c r="AW37">
        <v>1901</v>
      </c>
    </row>
    <row r="38" spans="2:49" x14ac:dyDescent="0.25">
      <c r="B38">
        <v>30</v>
      </c>
      <c r="C38" t="s">
        <v>32</v>
      </c>
      <c r="D38" s="6">
        <v>1.5499999999999998</v>
      </c>
      <c r="E38">
        <v>1</v>
      </c>
      <c r="F38" t="s">
        <v>109</v>
      </c>
      <c r="G38" t="s">
        <v>103</v>
      </c>
      <c r="H38" t="s">
        <v>124</v>
      </c>
      <c r="I38" t="s">
        <v>130</v>
      </c>
      <c r="J38" t="s">
        <v>115</v>
      </c>
      <c r="K38">
        <v>4645</v>
      </c>
      <c r="L38">
        <v>2905</v>
      </c>
      <c r="M38">
        <v>4835</v>
      </c>
      <c r="N38">
        <v>4975</v>
      </c>
      <c r="O38">
        <v>1868</v>
      </c>
      <c r="P38">
        <v>4393</v>
      </c>
      <c r="Q38">
        <v>2971</v>
      </c>
      <c r="R38">
        <v>2916</v>
      </c>
      <c r="S38">
        <v>2848</v>
      </c>
      <c r="T38">
        <v>4875</v>
      </c>
      <c r="U38">
        <v>4168</v>
      </c>
      <c r="V38">
        <v>1310</v>
      </c>
      <c r="W38">
        <v>4742</v>
      </c>
      <c r="X38">
        <v>1292</v>
      </c>
      <c r="Y38">
        <v>1829</v>
      </c>
      <c r="Z38">
        <v>2675</v>
      </c>
      <c r="AA38">
        <v>3046</v>
      </c>
      <c r="AB38">
        <v>2388</v>
      </c>
      <c r="AC38">
        <v>3790</v>
      </c>
      <c r="AD38">
        <v>4635</v>
      </c>
      <c r="AE38">
        <v>2455</v>
      </c>
      <c r="AF38">
        <v>2672</v>
      </c>
      <c r="AG38">
        <v>4241</v>
      </c>
      <c r="AH38">
        <v>3265</v>
      </c>
      <c r="AI38">
        <v>1117</v>
      </c>
      <c r="AJ38">
        <v>2806</v>
      </c>
      <c r="AK38">
        <v>2826</v>
      </c>
      <c r="AL38">
        <v>4397</v>
      </c>
      <c r="AM38">
        <v>980</v>
      </c>
      <c r="AN38">
        <v>3148</v>
      </c>
      <c r="AO38">
        <v>4738</v>
      </c>
      <c r="AP38">
        <v>2789</v>
      </c>
      <c r="AQ38">
        <v>1978</v>
      </c>
      <c r="AR38">
        <v>1518</v>
      </c>
      <c r="AS38">
        <v>4048</v>
      </c>
      <c r="AT38">
        <v>1542</v>
      </c>
      <c r="AU38">
        <v>4903</v>
      </c>
      <c r="AV38">
        <v>1492</v>
      </c>
      <c r="AW38">
        <v>1962</v>
      </c>
    </row>
    <row r="39" spans="2:49" x14ac:dyDescent="0.25">
      <c r="B39">
        <v>31</v>
      </c>
      <c r="C39" t="s">
        <v>33</v>
      </c>
      <c r="D39" s="6">
        <v>1.1499999999999999</v>
      </c>
      <c r="E39">
        <v>3000</v>
      </c>
      <c r="F39" t="s">
        <v>110</v>
      </c>
      <c r="G39" t="s">
        <v>102</v>
      </c>
      <c r="H39" t="s">
        <v>121</v>
      </c>
      <c r="I39" t="s">
        <v>128</v>
      </c>
      <c r="J39" t="s">
        <v>112</v>
      </c>
      <c r="K39">
        <v>2316</v>
      </c>
      <c r="L39">
        <v>736</v>
      </c>
      <c r="M39">
        <v>2577</v>
      </c>
      <c r="N39">
        <v>1303</v>
      </c>
      <c r="O39">
        <v>2880</v>
      </c>
      <c r="P39">
        <v>4109</v>
      </c>
      <c r="Q39">
        <v>1141</v>
      </c>
      <c r="R39">
        <v>3026</v>
      </c>
      <c r="S39">
        <v>1938</v>
      </c>
      <c r="T39">
        <v>2815</v>
      </c>
      <c r="U39">
        <v>3232</v>
      </c>
      <c r="V39">
        <v>3378</v>
      </c>
      <c r="W39">
        <v>4610</v>
      </c>
      <c r="X39">
        <v>3922</v>
      </c>
      <c r="Y39">
        <v>4233</v>
      </c>
      <c r="Z39">
        <v>2168</v>
      </c>
      <c r="AA39">
        <v>2738</v>
      </c>
      <c r="AB39">
        <v>2162</v>
      </c>
      <c r="AC39">
        <v>4464</v>
      </c>
      <c r="AD39">
        <v>1666</v>
      </c>
      <c r="AE39">
        <v>3402</v>
      </c>
      <c r="AF39">
        <v>3126</v>
      </c>
      <c r="AG39">
        <v>4120</v>
      </c>
      <c r="AH39">
        <v>3432</v>
      </c>
      <c r="AI39">
        <v>3775</v>
      </c>
      <c r="AJ39">
        <v>1271</v>
      </c>
      <c r="AK39">
        <v>2826</v>
      </c>
      <c r="AL39">
        <v>2155</v>
      </c>
      <c r="AM39">
        <v>2526</v>
      </c>
      <c r="AN39">
        <v>3934</v>
      </c>
      <c r="AO39">
        <v>1464</v>
      </c>
      <c r="AP39">
        <v>961</v>
      </c>
      <c r="AQ39">
        <v>4028</v>
      </c>
      <c r="AR39">
        <v>2782</v>
      </c>
      <c r="AS39">
        <v>673</v>
      </c>
      <c r="AT39">
        <v>4225</v>
      </c>
      <c r="AU39">
        <v>3968</v>
      </c>
      <c r="AV39">
        <v>3595</v>
      </c>
      <c r="AW39">
        <v>4620</v>
      </c>
    </row>
    <row r="40" spans="2:49" x14ac:dyDescent="0.25">
      <c r="B40">
        <v>32</v>
      </c>
      <c r="C40" t="s">
        <v>34</v>
      </c>
      <c r="D40" s="6">
        <v>2.35</v>
      </c>
      <c r="E40">
        <v>2200</v>
      </c>
      <c r="F40" t="s">
        <v>109</v>
      </c>
      <c r="G40" t="s">
        <v>103</v>
      </c>
      <c r="H40" t="s">
        <v>122</v>
      </c>
      <c r="I40" t="s">
        <v>128</v>
      </c>
      <c r="J40" t="s">
        <v>112</v>
      </c>
      <c r="K40">
        <v>3778</v>
      </c>
      <c r="L40">
        <v>1958</v>
      </c>
      <c r="M40">
        <v>3372</v>
      </c>
      <c r="N40">
        <v>1041</v>
      </c>
      <c r="O40">
        <v>4536</v>
      </c>
      <c r="P40">
        <v>4874</v>
      </c>
      <c r="Q40">
        <v>3536</v>
      </c>
      <c r="R40">
        <v>1693</v>
      </c>
      <c r="S40">
        <v>4007</v>
      </c>
      <c r="T40">
        <v>1946</v>
      </c>
      <c r="U40">
        <v>612</v>
      </c>
      <c r="V40">
        <v>3346</v>
      </c>
      <c r="W40">
        <v>784</v>
      </c>
      <c r="X40">
        <v>3356</v>
      </c>
      <c r="Y40">
        <v>1276</v>
      </c>
      <c r="Z40">
        <v>4647</v>
      </c>
      <c r="AA40">
        <v>4648</v>
      </c>
      <c r="AB40">
        <v>4471</v>
      </c>
      <c r="AC40">
        <v>2317</v>
      </c>
      <c r="AD40">
        <v>4859</v>
      </c>
      <c r="AE40">
        <v>640</v>
      </c>
      <c r="AF40">
        <v>1168</v>
      </c>
      <c r="AG40">
        <v>547</v>
      </c>
      <c r="AH40">
        <v>1261</v>
      </c>
      <c r="AI40">
        <v>3309</v>
      </c>
      <c r="AJ40">
        <v>567</v>
      </c>
      <c r="AK40">
        <v>1395</v>
      </c>
      <c r="AL40">
        <v>1049</v>
      </c>
      <c r="AM40">
        <v>3739</v>
      </c>
      <c r="AN40">
        <v>2622</v>
      </c>
      <c r="AO40">
        <v>723</v>
      </c>
      <c r="AP40">
        <v>4678</v>
      </c>
      <c r="AQ40">
        <v>4648</v>
      </c>
      <c r="AR40">
        <v>2688</v>
      </c>
      <c r="AS40">
        <v>1710</v>
      </c>
      <c r="AT40">
        <v>2623</v>
      </c>
      <c r="AU40">
        <v>510</v>
      </c>
      <c r="AV40">
        <v>1841</v>
      </c>
      <c r="AW40">
        <v>4544</v>
      </c>
    </row>
    <row r="41" spans="2:49" x14ac:dyDescent="0.25">
      <c r="B41">
        <v>33</v>
      </c>
      <c r="C41" t="s">
        <v>35</v>
      </c>
      <c r="D41" s="6">
        <v>6.5</v>
      </c>
      <c r="E41">
        <v>514</v>
      </c>
      <c r="F41" t="s">
        <v>107</v>
      </c>
      <c r="G41" t="s">
        <v>104</v>
      </c>
      <c r="H41" t="s">
        <v>123</v>
      </c>
      <c r="I41" t="s">
        <v>128</v>
      </c>
      <c r="J41" t="s">
        <v>112</v>
      </c>
      <c r="K41">
        <v>3295</v>
      </c>
      <c r="L41">
        <v>830</v>
      </c>
      <c r="M41">
        <v>1017</v>
      </c>
      <c r="N41">
        <v>2701</v>
      </c>
      <c r="O41">
        <v>4921</v>
      </c>
      <c r="P41">
        <v>723</v>
      </c>
      <c r="Q41">
        <v>4716</v>
      </c>
      <c r="R41">
        <v>2673</v>
      </c>
      <c r="S41">
        <v>2393</v>
      </c>
      <c r="T41">
        <v>3846</v>
      </c>
      <c r="U41">
        <v>3345</v>
      </c>
      <c r="V41">
        <v>2548</v>
      </c>
      <c r="W41">
        <v>1660</v>
      </c>
      <c r="X41">
        <v>697</v>
      </c>
      <c r="Y41">
        <v>1939</v>
      </c>
      <c r="Z41">
        <v>2098</v>
      </c>
      <c r="AA41">
        <v>3817</v>
      </c>
      <c r="AB41">
        <v>2992</v>
      </c>
      <c r="AC41">
        <v>4497</v>
      </c>
      <c r="AD41">
        <v>2443</v>
      </c>
      <c r="AE41">
        <v>2431</v>
      </c>
      <c r="AF41">
        <v>2618</v>
      </c>
      <c r="AG41">
        <v>2248</v>
      </c>
      <c r="AH41">
        <v>2630</v>
      </c>
      <c r="AI41">
        <v>4950</v>
      </c>
      <c r="AJ41">
        <v>3827</v>
      </c>
      <c r="AK41">
        <v>2327</v>
      </c>
      <c r="AL41">
        <v>3685</v>
      </c>
      <c r="AM41">
        <v>4297</v>
      </c>
      <c r="AN41">
        <v>3624</v>
      </c>
      <c r="AO41">
        <v>1979</v>
      </c>
      <c r="AP41">
        <v>1038</v>
      </c>
      <c r="AQ41">
        <v>1800</v>
      </c>
      <c r="AR41">
        <v>549</v>
      </c>
      <c r="AS41">
        <v>2505</v>
      </c>
      <c r="AT41">
        <v>4716</v>
      </c>
      <c r="AU41">
        <v>2217</v>
      </c>
      <c r="AV41">
        <v>4409</v>
      </c>
      <c r="AW41">
        <v>4961</v>
      </c>
    </row>
    <row r="42" spans="2:49" x14ac:dyDescent="0.25">
      <c r="B42">
        <v>34</v>
      </c>
      <c r="C42" t="s">
        <v>36</v>
      </c>
      <c r="D42" s="6">
        <v>7.5</v>
      </c>
      <c r="E42">
        <v>654</v>
      </c>
      <c r="F42" t="s">
        <v>108</v>
      </c>
      <c r="G42" t="s">
        <v>105</v>
      </c>
      <c r="H42" t="s">
        <v>124</v>
      </c>
      <c r="I42" t="s">
        <v>128</v>
      </c>
      <c r="J42" t="s">
        <v>112</v>
      </c>
      <c r="K42">
        <v>2584</v>
      </c>
      <c r="L42">
        <v>1078</v>
      </c>
      <c r="M42">
        <v>4338</v>
      </c>
      <c r="N42">
        <v>3375</v>
      </c>
      <c r="O42">
        <v>3474</v>
      </c>
      <c r="P42">
        <v>1606</v>
      </c>
      <c r="Q42">
        <v>2121</v>
      </c>
      <c r="R42">
        <v>3803</v>
      </c>
      <c r="S42">
        <v>826</v>
      </c>
      <c r="T42">
        <v>1916</v>
      </c>
      <c r="U42">
        <v>2492</v>
      </c>
      <c r="V42">
        <v>2369</v>
      </c>
      <c r="W42">
        <v>1694</v>
      </c>
      <c r="X42">
        <v>2739</v>
      </c>
      <c r="Y42">
        <v>3526</v>
      </c>
      <c r="Z42">
        <v>4701</v>
      </c>
      <c r="AA42">
        <v>679</v>
      </c>
      <c r="AB42">
        <v>4995</v>
      </c>
      <c r="AC42">
        <v>629</v>
      </c>
      <c r="AD42">
        <v>4450</v>
      </c>
      <c r="AE42">
        <v>1406</v>
      </c>
      <c r="AF42">
        <v>2968</v>
      </c>
      <c r="AG42">
        <v>1559</v>
      </c>
      <c r="AH42">
        <v>4299</v>
      </c>
      <c r="AI42">
        <v>1269</v>
      </c>
      <c r="AJ42">
        <v>652</v>
      </c>
      <c r="AK42">
        <v>3399</v>
      </c>
      <c r="AL42">
        <v>4496</v>
      </c>
      <c r="AM42">
        <v>3571</v>
      </c>
      <c r="AN42">
        <v>4694</v>
      </c>
      <c r="AO42">
        <v>1273</v>
      </c>
      <c r="AP42">
        <v>1319</v>
      </c>
      <c r="AQ42">
        <v>897</v>
      </c>
      <c r="AR42">
        <v>3622</v>
      </c>
      <c r="AS42">
        <v>1308</v>
      </c>
      <c r="AT42">
        <v>2256</v>
      </c>
      <c r="AU42">
        <v>4573</v>
      </c>
      <c r="AV42">
        <v>4209</v>
      </c>
      <c r="AW42">
        <v>3969</v>
      </c>
    </row>
    <row r="43" spans="2:49" x14ac:dyDescent="0.25">
      <c r="B43">
        <v>35</v>
      </c>
      <c r="C43" t="s">
        <v>37</v>
      </c>
      <c r="D43" s="6">
        <v>3.4</v>
      </c>
      <c r="E43">
        <v>765</v>
      </c>
      <c r="F43" t="s">
        <v>110</v>
      </c>
      <c r="G43" t="s">
        <v>102</v>
      </c>
      <c r="H43" t="s">
        <v>126</v>
      </c>
      <c r="I43" t="s">
        <v>129</v>
      </c>
      <c r="J43" t="s">
        <v>112</v>
      </c>
      <c r="K43">
        <v>3282</v>
      </c>
      <c r="L43">
        <v>784</v>
      </c>
      <c r="M43">
        <v>4308</v>
      </c>
      <c r="N43">
        <v>3623</v>
      </c>
      <c r="O43">
        <v>737</v>
      </c>
      <c r="P43">
        <v>3245</v>
      </c>
      <c r="Q43">
        <v>4240</v>
      </c>
      <c r="R43">
        <v>4947</v>
      </c>
      <c r="S43">
        <v>3407</v>
      </c>
      <c r="T43">
        <v>4064</v>
      </c>
      <c r="U43">
        <v>4890</v>
      </c>
      <c r="V43">
        <v>655</v>
      </c>
      <c r="W43">
        <v>3843</v>
      </c>
      <c r="X43">
        <v>864</v>
      </c>
      <c r="Y43">
        <v>4803</v>
      </c>
      <c r="Z43">
        <v>4228</v>
      </c>
      <c r="AA43">
        <v>1676</v>
      </c>
      <c r="AB43">
        <v>1362</v>
      </c>
      <c r="AC43">
        <v>1630</v>
      </c>
      <c r="AD43">
        <v>2950</v>
      </c>
      <c r="AE43">
        <v>3359</v>
      </c>
      <c r="AF43">
        <v>1095</v>
      </c>
      <c r="AG43">
        <v>3258</v>
      </c>
      <c r="AH43">
        <v>952</v>
      </c>
      <c r="AI43">
        <v>504</v>
      </c>
      <c r="AJ43">
        <v>4473</v>
      </c>
      <c r="AK43">
        <v>4335</v>
      </c>
      <c r="AL43">
        <v>2632</v>
      </c>
      <c r="AM43">
        <v>1621</v>
      </c>
      <c r="AN43">
        <v>1921</v>
      </c>
      <c r="AO43">
        <v>4585</v>
      </c>
      <c r="AP43">
        <v>1174</v>
      </c>
      <c r="AQ43">
        <v>3510</v>
      </c>
      <c r="AR43">
        <v>2437</v>
      </c>
      <c r="AS43">
        <v>3541</v>
      </c>
      <c r="AT43">
        <v>2833</v>
      </c>
      <c r="AU43">
        <v>666</v>
      </c>
      <c r="AV43">
        <v>3940</v>
      </c>
      <c r="AW43">
        <v>1716</v>
      </c>
    </row>
    <row r="44" spans="2:49" x14ac:dyDescent="0.25">
      <c r="B44">
        <v>36</v>
      </c>
      <c r="C44" t="s">
        <v>38</v>
      </c>
      <c r="D44" s="6">
        <v>2.6</v>
      </c>
      <c r="E44">
        <v>23</v>
      </c>
      <c r="F44" t="s">
        <v>110</v>
      </c>
      <c r="G44" t="s">
        <v>102</v>
      </c>
      <c r="H44" t="s">
        <v>121</v>
      </c>
      <c r="I44" t="s">
        <v>129</v>
      </c>
      <c r="J44" t="s">
        <v>112</v>
      </c>
      <c r="K44">
        <v>1765</v>
      </c>
      <c r="L44">
        <v>1432</v>
      </c>
      <c r="M44">
        <v>939</v>
      </c>
      <c r="N44">
        <v>1618</v>
      </c>
      <c r="O44">
        <v>2606</v>
      </c>
      <c r="P44">
        <v>4241</v>
      </c>
      <c r="Q44">
        <v>1409</v>
      </c>
      <c r="R44">
        <v>578</v>
      </c>
      <c r="S44">
        <v>2646</v>
      </c>
      <c r="T44">
        <v>817</v>
      </c>
      <c r="U44">
        <v>4205</v>
      </c>
      <c r="V44">
        <v>3694</v>
      </c>
      <c r="W44">
        <v>4616</v>
      </c>
      <c r="X44">
        <v>3478</v>
      </c>
      <c r="Y44">
        <v>1397</v>
      </c>
      <c r="Z44">
        <v>4157</v>
      </c>
      <c r="AA44">
        <v>3310</v>
      </c>
      <c r="AB44">
        <v>3216</v>
      </c>
      <c r="AC44">
        <v>4113</v>
      </c>
      <c r="AD44">
        <v>2135</v>
      </c>
      <c r="AE44">
        <v>4076</v>
      </c>
      <c r="AF44">
        <v>3261</v>
      </c>
      <c r="AG44">
        <v>530</v>
      </c>
      <c r="AH44">
        <v>2101</v>
      </c>
      <c r="AI44">
        <v>3391</v>
      </c>
      <c r="AJ44">
        <v>3772</v>
      </c>
      <c r="AK44">
        <v>3754</v>
      </c>
      <c r="AL44">
        <v>1481</v>
      </c>
      <c r="AM44">
        <v>1123</v>
      </c>
      <c r="AN44">
        <v>4130</v>
      </c>
      <c r="AO44">
        <v>4031</v>
      </c>
      <c r="AP44">
        <v>1042</v>
      </c>
      <c r="AQ44">
        <v>2152</v>
      </c>
      <c r="AR44">
        <v>513</v>
      </c>
      <c r="AS44">
        <v>1269</v>
      </c>
      <c r="AT44">
        <v>4610</v>
      </c>
      <c r="AU44">
        <v>2370</v>
      </c>
      <c r="AV44">
        <v>991</v>
      </c>
      <c r="AW44">
        <v>1855</v>
      </c>
    </row>
    <row r="45" spans="2:49" x14ac:dyDescent="0.25">
      <c r="B45">
        <v>37</v>
      </c>
      <c r="C45" t="s">
        <v>39</v>
      </c>
      <c r="D45" s="6">
        <v>8.5</v>
      </c>
      <c r="E45">
        <v>24</v>
      </c>
      <c r="F45" t="s">
        <v>111</v>
      </c>
      <c r="G45" t="s">
        <v>106</v>
      </c>
      <c r="H45" t="s">
        <v>122</v>
      </c>
      <c r="I45" t="s">
        <v>129</v>
      </c>
      <c r="J45" t="s">
        <v>112</v>
      </c>
      <c r="K45">
        <v>2762</v>
      </c>
      <c r="L45">
        <v>4252</v>
      </c>
      <c r="M45">
        <v>718</v>
      </c>
      <c r="N45">
        <v>1292</v>
      </c>
      <c r="O45">
        <v>3380</v>
      </c>
      <c r="P45">
        <v>1252</v>
      </c>
      <c r="Q45">
        <v>4024</v>
      </c>
      <c r="R45">
        <v>2290</v>
      </c>
      <c r="S45">
        <v>2187</v>
      </c>
      <c r="T45">
        <v>4721</v>
      </c>
      <c r="U45">
        <v>1470</v>
      </c>
      <c r="V45">
        <v>3105</v>
      </c>
      <c r="W45">
        <v>3927</v>
      </c>
      <c r="X45">
        <v>2468</v>
      </c>
      <c r="Y45">
        <v>3800</v>
      </c>
      <c r="Z45">
        <v>4077</v>
      </c>
      <c r="AA45">
        <v>2829</v>
      </c>
      <c r="AB45">
        <v>4454</v>
      </c>
      <c r="AC45">
        <v>3123</v>
      </c>
      <c r="AD45">
        <v>1969</v>
      </c>
      <c r="AE45">
        <v>4171</v>
      </c>
      <c r="AF45">
        <v>1974</v>
      </c>
      <c r="AG45">
        <v>4205</v>
      </c>
      <c r="AH45">
        <v>3310</v>
      </c>
      <c r="AI45">
        <v>2836</v>
      </c>
      <c r="AJ45">
        <v>2915</v>
      </c>
      <c r="AK45">
        <v>2293</v>
      </c>
      <c r="AL45">
        <v>2494</v>
      </c>
      <c r="AM45">
        <v>4337</v>
      </c>
      <c r="AN45">
        <v>4999</v>
      </c>
      <c r="AO45">
        <v>803</v>
      </c>
      <c r="AP45">
        <v>1045</v>
      </c>
      <c r="AQ45">
        <v>2313</v>
      </c>
      <c r="AR45">
        <v>3867</v>
      </c>
      <c r="AS45">
        <v>2388</v>
      </c>
      <c r="AT45">
        <v>4370</v>
      </c>
      <c r="AU45">
        <v>1584</v>
      </c>
      <c r="AV45">
        <v>1995</v>
      </c>
      <c r="AW45">
        <v>4145</v>
      </c>
    </row>
    <row r="46" spans="2:49" x14ac:dyDescent="0.25">
      <c r="B46">
        <v>38</v>
      </c>
      <c r="C46" t="s">
        <v>40</v>
      </c>
      <c r="D46" s="6">
        <v>1.3499999999999999</v>
      </c>
      <c r="E46">
        <v>65</v>
      </c>
      <c r="F46" t="s">
        <v>111</v>
      </c>
      <c r="G46" t="s">
        <v>106</v>
      </c>
      <c r="H46" t="s">
        <v>123</v>
      </c>
      <c r="I46" t="s">
        <v>129</v>
      </c>
      <c r="J46" t="s">
        <v>112</v>
      </c>
      <c r="K46">
        <v>3548</v>
      </c>
      <c r="L46">
        <v>2120</v>
      </c>
      <c r="M46">
        <v>2782</v>
      </c>
      <c r="N46">
        <v>2295</v>
      </c>
      <c r="O46">
        <v>1672</v>
      </c>
      <c r="P46">
        <v>1533</v>
      </c>
      <c r="Q46">
        <v>4988</v>
      </c>
      <c r="R46">
        <v>2004</v>
      </c>
      <c r="S46">
        <v>837</v>
      </c>
      <c r="T46">
        <v>4494</v>
      </c>
      <c r="U46">
        <v>1948</v>
      </c>
      <c r="V46">
        <v>3844</v>
      </c>
      <c r="W46">
        <v>1419</v>
      </c>
      <c r="X46">
        <v>2250</v>
      </c>
      <c r="Y46">
        <v>2968</v>
      </c>
      <c r="Z46">
        <v>2612</v>
      </c>
      <c r="AA46">
        <v>586</v>
      </c>
      <c r="AB46">
        <v>3287</v>
      </c>
      <c r="AC46">
        <v>2055</v>
      </c>
      <c r="AD46">
        <v>2950</v>
      </c>
      <c r="AE46">
        <v>3208</v>
      </c>
      <c r="AF46">
        <v>1730</v>
      </c>
      <c r="AG46">
        <v>2487</v>
      </c>
      <c r="AH46">
        <v>1545</v>
      </c>
      <c r="AI46">
        <v>1043</v>
      </c>
      <c r="AJ46">
        <v>4983</v>
      </c>
      <c r="AK46">
        <v>718</v>
      </c>
      <c r="AL46">
        <v>1874</v>
      </c>
      <c r="AM46">
        <v>2879</v>
      </c>
      <c r="AN46">
        <v>3839</v>
      </c>
      <c r="AO46">
        <v>3359</v>
      </c>
      <c r="AP46">
        <v>2463</v>
      </c>
      <c r="AQ46">
        <v>3167</v>
      </c>
      <c r="AR46">
        <v>3439</v>
      </c>
      <c r="AS46">
        <v>2344</v>
      </c>
      <c r="AT46">
        <v>4773</v>
      </c>
      <c r="AU46">
        <v>3486</v>
      </c>
      <c r="AV46">
        <v>4828</v>
      </c>
      <c r="AW46">
        <v>4888</v>
      </c>
    </row>
    <row r="47" spans="2:49" x14ac:dyDescent="0.25">
      <c r="B47">
        <v>39</v>
      </c>
      <c r="C47" t="s">
        <v>41</v>
      </c>
      <c r="D47" s="6">
        <v>2.5500000000000003</v>
      </c>
      <c r="E47">
        <v>698</v>
      </c>
      <c r="F47" t="s">
        <v>111</v>
      </c>
      <c r="G47" t="s">
        <v>106</v>
      </c>
      <c r="H47" t="s">
        <v>124</v>
      </c>
      <c r="I47" t="s">
        <v>129</v>
      </c>
      <c r="J47" t="s">
        <v>112</v>
      </c>
      <c r="K47">
        <v>3110</v>
      </c>
      <c r="L47">
        <v>3119</v>
      </c>
      <c r="M47">
        <v>2057</v>
      </c>
      <c r="N47">
        <v>3456</v>
      </c>
      <c r="O47">
        <v>2392</v>
      </c>
      <c r="P47">
        <v>892</v>
      </c>
      <c r="Q47">
        <v>3896</v>
      </c>
      <c r="R47">
        <v>4559</v>
      </c>
      <c r="S47">
        <v>633</v>
      </c>
      <c r="T47">
        <v>3061</v>
      </c>
      <c r="U47">
        <v>2698</v>
      </c>
      <c r="V47">
        <v>4942</v>
      </c>
      <c r="W47">
        <v>1026</v>
      </c>
      <c r="X47">
        <v>2202</v>
      </c>
      <c r="Y47">
        <v>2225</v>
      </c>
      <c r="Z47">
        <v>2055</v>
      </c>
      <c r="AA47">
        <v>1919</v>
      </c>
      <c r="AB47">
        <v>4066</v>
      </c>
      <c r="AC47">
        <v>2610</v>
      </c>
      <c r="AD47">
        <v>3874</v>
      </c>
      <c r="AE47">
        <v>2835</v>
      </c>
      <c r="AF47">
        <v>1306</v>
      </c>
      <c r="AG47">
        <v>2974</v>
      </c>
      <c r="AH47">
        <v>1057</v>
      </c>
      <c r="AI47">
        <v>1963</v>
      </c>
      <c r="AJ47">
        <v>956</v>
      </c>
      <c r="AK47">
        <v>3057</v>
      </c>
      <c r="AL47">
        <v>1311</v>
      </c>
      <c r="AM47">
        <v>3059</v>
      </c>
      <c r="AN47">
        <v>2165</v>
      </c>
      <c r="AO47">
        <v>4040</v>
      </c>
      <c r="AP47">
        <v>1596</v>
      </c>
      <c r="AQ47">
        <v>643</v>
      </c>
      <c r="AR47">
        <v>3407</v>
      </c>
      <c r="AS47">
        <v>805</v>
      </c>
      <c r="AT47">
        <v>4703</v>
      </c>
      <c r="AU47">
        <v>1448</v>
      </c>
      <c r="AV47">
        <v>4325</v>
      </c>
      <c r="AW47">
        <v>2846</v>
      </c>
    </row>
    <row r="48" spans="2:49" x14ac:dyDescent="0.25">
      <c r="B48">
        <v>40</v>
      </c>
      <c r="C48" t="s">
        <v>42</v>
      </c>
      <c r="D48" s="6">
        <v>6.7</v>
      </c>
      <c r="E48">
        <v>456</v>
      </c>
      <c r="F48" t="s">
        <v>111</v>
      </c>
      <c r="G48" t="s">
        <v>106</v>
      </c>
      <c r="H48" t="s">
        <v>125</v>
      </c>
      <c r="I48" t="s">
        <v>128</v>
      </c>
      <c r="J48" t="s">
        <v>113</v>
      </c>
      <c r="K48">
        <v>2478</v>
      </c>
      <c r="L48">
        <v>1083</v>
      </c>
      <c r="M48">
        <v>4810</v>
      </c>
      <c r="N48">
        <v>2444</v>
      </c>
      <c r="O48">
        <v>4424</v>
      </c>
      <c r="P48">
        <v>1676</v>
      </c>
      <c r="Q48">
        <v>888</v>
      </c>
      <c r="R48">
        <v>4682</v>
      </c>
      <c r="S48">
        <v>945</v>
      </c>
      <c r="T48">
        <v>3179</v>
      </c>
      <c r="U48">
        <v>1675</v>
      </c>
      <c r="V48">
        <v>4842</v>
      </c>
      <c r="W48">
        <v>4280</v>
      </c>
      <c r="X48">
        <v>3645</v>
      </c>
      <c r="Y48">
        <v>3621</v>
      </c>
      <c r="Z48">
        <v>1533</v>
      </c>
      <c r="AA48">
        <v>2656</v>
      </c>
      <c r="AB48">
        <v>2961</v>
      </c>
      <c r="AC48">
        <v>2880</v>
      </c>
      <c r="AD48">
        <v>1826</v>
      </c>
      <c r="AE48">
        <v>2929</v>
      </c>
      <c r="AF48">
        <v>1816</v>
      </c>
      <c r="AG48">
        <v>4223</v>
      </c>
      <c r="AH48">
        <v>4338</v>
      </c>
      <c r="AI48">
        <v>4272</v>
      </c>
      <c r="AJ48">
        <v>1029</v>
      </c>
      <c r="AK48">
        <v>4891</v>
      </c>
      <c r="AL48">
        <v>1393</v>
      </c>
      <c r="AM48">
        <v>4287</v>
      </c>
      <c r="AN48">
        <v>1825</v>
      </c>
      <c r="AO48">
        <v>4204</v>
      </c>
      <c r="AP48">
        <v>1736</v>
      </c>
      <c r="AQ48">
        <v>1489</v>
      </c>
      <c r="AR48">
        <v>4420</v>
      </c>
      <c r="AS48">
        <v>3321</v>
      </c>
      <c r="AT48">
        <v>985</v>
      </c>
      <c r="AU48">
        <v>939</v>
      </c>
      <c r="AV48">
        <v>4717</v>
      </c>
      <c r="AW48">
        <v>1726</v>
      </c>
    </row>
    <row r="49" spans="2:49" x14ac:dyDescent="0.25">
      <c r="B49">
        <v>41</v>
      </c>
      <c r="C49" t="s">
        <v>43</v>
      </c>
      <c r="D49" s="6">
        <v>7.7</v>
      </c>
      <c r="E49">
        <v>156</v>
      </c>
      <c r="F49" t="s">
        <v>109</v>
      </c>
      <c r="G49" t="s">
        <v>103</v>
      </c>
      <c r="H49" t="s">
        <v>126</v>
      </c>
      <c r="I49" t="s">
        <v>128</v>
      </c>
      <c r="J49" t="s">
        <v>113</v>
      </c>
      <c r="K49">
        <v>876</v>
      </c>
      <c r="L49">
        <v>1297</v>
      </c>
      <c r="M49">
        <v>4100</v>
      </c>
      <c r="N49">
        <v>4019</v>
      </c>
      <c r="O49">
        <v>3867</v>
      </c>
      <c r="P49">
        <v>533</v>
      </c>
      <c r="Q49">
        <v>3177</v>
      </c>
      <c r="R49">
        <v>4306</v>
      </c>
      <c r="S49">
        <v>4939</v>
      </c>
      <c r="T49">
        <v>1558</v>
      </c>
      <c r="U49">
        <v>2038</v>
      </c>
      <c r="V49">
        <v>3422</v>
      </c>
      <c r="W49">
        <v>1356</v>
      </c>
      <c r="X49">
        <v>4204</v>
      </c>
      <c r="Y49">
        <v>1926</v>
      </c>
      <c r="Z49">
        <v>4979</v>
      </c>
      <c r="AA49">
        <v>1595</v>
      </c>
      <c r="AB49">
        <v>751</v>
      </c>
      <c r="AC49">
        <v>1844</v>
      </c>
      <c r="AD49">
        <v>2226</v>
      </c>
      <c r="AE49">
        <v>3466</v>
      </c>
      <c r="AF49">
        <v>2763</v>
      </c>
      <c r="AG49">
        <v>549</v>
      </c>
      <c r="AH49">
        <v>4777</v>
      </c>
      <c r="AI49">
        <v>3308</v>
      </c>
      <c r="AJ49">
        <v>1527</v>
      </c>
      <c r="AK49">
        <v>3004</v>
      </c>
      <c r="AL49">
        <v>3739</v>
      </c>
      <c r="AM49">
        <v>2035</v>
      </c>
      <c r="AN49">
        <v>2161</v>
      </c>
      <c r="AO49">
        <v>3740</v>
      </c>
      <c r="AP49">
        <v>3612</v>
      </c>
      <c r="AQ49">
        <v>3884</v>
      </c>
      <c r="AR49">
        <v>2493</v>
      </c>
      <c r="AS49">
        <v>1846</v>
      </c>
      <c r="AT49">
        <v>2777</v>
      </c>
      <c r="AU49">
        <v>4916</v>
      </c>
      <c r="AV49">
        <v>1963</v>
      </c>
      <c r="AW49">
        <v>4110</v>
      </c>
    </row>
    <row r="50" spans="2:49" x14ac:dyDescent="0.25">
      <c r="B50">
        <v>42</v>
      </c>
      <c r="C50" t="s">
        <v>44</v>
      </c>
      <c r="D50" s="6">
        <v>3.6</v>
      </c>
      <c r="E50">
        <v>654</v>
      </c>
      <c r="F50" t="s">
        <v>109</v>
      </c>
      <c r="G50" t="s">
        <v>103</v>
      </c>
      <c r="H50" t="s">
        <v>121</v>
      </c>
      <c r="I50" t="s">
        <v>130</v>
      </c>
      <c r="J50" t="s">
        <v>113</v>
      </c>
      <c r="K50">
        <v>3717</v>
      </c>
      <c r="L50">
        <v>2008</v>
      </c>
      <c r="M50">
        <v>2909</v>
      </c>
      <c r="N50">
        <v>2432</v>
      </c>
      <c r="O50">
        <v>1908</v>
      </c>
      <c r="P50">
        <v>4788</v>
      </c>
      <c r="Q50">
        <v>3308</v>
      </c>
      <c r="R50">
        <v>2855</v>
      </c>
      <c r="S50">
        <v>1114</v>
      </c>
      <c r="T50">
        <v>3927</v>
      </c>
      <c r="U50">
        <v>2551</v>
      </c>
      <c r="V50">
        <v>3147</v>
      </c>
      <c r="W50">
        <v>3640</v>
      </c>
      <c r="X50">
        <v>4748</v>
      </c>
      <c r="Y50">
        <v>4278</v>
      </c>
      <c r="Z50">
        <v>2358</v>
      </c>
      <c r="AA50">
        <v>2376</v>
      </c>
      <c r="AB50">
        <v>3601</v>
      </c>
      <c r="AC50">
        <v>1628</v>
      </c>
      <c r="AD50">
        <v>4555</v>
      </c>
      <c r="AE50">
        <v>1438</v>
      </c>
      <c r="AF50">
        <v>3806</v>
      </c>
      <c r="AG50">
        <v>1952</v>
      </c>
      <c r="AH50">
        <v>1622</v>
      </c>
      <c r="AI50">
        <v>840</v>
      </c>
      <c r="AJ50">
        <v>512</v>
      </c>
      <c r="AK50">
        <v>1072</v>
      </c>
      <c r="AL50">
        <v>1547</v>
      </c>
      <c r="AM50">
        <v>4152</v>
      </c>
      <c r="AN50">
        <v>3107</v>
      </c>
      <c r="AO50">
        <v>3365</v>
      </c>
      <c r="AP50">
        <v>595</v>
      </c>
      <c r="AQ50">
        <v>1901</v>
      </c>
      <c r="AR50">
        <v>1066</v>
      </c>
      <c r="AS50">
        <v>1620</v>
      </c>
      <c r="AT50">
        <v>3178</v>
      </c>
      <c r="AU50">
        <v>3089</v>
      </c>
      <c r="AV50">
        <v>4820</v>
      </c>
      <c r="AW50">
        <v>3782</v>
      </c>
    </row>
    <row r="51" spans="2:49" x14ac:dyDescent="0.25">
      <c r="B51">
        <v>43</v>
      </c>
      <c r="C51" t="s">
        <v>45</v>
      </c>
      <c r="D51" s="6">
        <v>2.8000000000000003</v>
      </c>
      <c r="E51">
        <v>789</v>
      </c>
      <c r="F51" t="s">
        <v>109</v>
      </c>
      <c r="G51" t="s">
        <v>103</v>
      </c>
      <c r="H51" t="s">
        <v>122</v>
      </c>
      <c r="I51" t="s">
        <v>130</v>
      </c>
      <c r="J51" t="s">
        <v>113</v>
      </c>
      <c r="K51">
        <v>3770</v>
      </c>
      <c r="L51">
        <v>4049</v>
      </c>
      <c r="M51">
        <v>3996</v>
      </c>
      <c r="N51">
        <v>4761</v>
      </c>
      <c r="O51">
        <v>3275</v>
      </c>
      <c r="P51">
        <v>3294</v>
      </c>
      <c r="Q51">
        <v>1366</v>
      </c>
      <c r="R51">
        <v>4222</v>
      </c>
      <c r="S51">
        <v>2080</v>
      </c>
      <c r="T51">
        <v>4925</v>
      </c>
      <c r="U51">
        <v>3275</v>
      </c>
      <c r="V51">
        <v>3818</v>
      </c>
      <c r="W51">
        <v>3382</v>
      </c>
      <c r="X51">
        <v>1455</v>
      </c>
      <c r="Y51">
        <v>3421</v>
      </c>
      <c r="Z51">
        <v>4577</v>
      </c>
      <c r="AA51">
        <v>3262</v>
      </c>
      <c r="AB51">
        <v>1620</v>
      </c>
      <c r="AC51">
        <v>1976</v>
      </c>
      <c r="AD51">
        <v>3980</v>
      </c>
      <c r="AE51">
        <v>2152</v>
      </c>
      <c r="AF51">
        <v>3191</v>
      </c>
      <c r="AG51">
        <v>3086</v>
      </c>
      <c r="AH51">
        <v>1428</v>
      </c>
      <c r="AI51">
        <v>2224</v>
      </c>
      <c r="AJ51">
        <v>545</v>
      </c>
      <c r="AK51">
        <v>2823</v>
      </c>
      <c r="AL51">
        <v>4818</v>
      </c>
      <c r="AM51">
        <v>4558</v>
      </c>
      <c r="AN51">
        <v>1394</v>
      </c>
      <c r="AO51">
        <v>2187</v>
      </c>
      <c r="AP51">
        <v>647</v>
      </c>
      <c r="AQ51">
        <v>2622</v>
      </c>
      <c r="AR51">
        <v>4915</v>
      </c>
      <c r="AS51">
        <v>3167</v>
      </c>
      <c r="AT51">
        <v>4897</v>
      </c>
      <c r="AU51">
        <v>3741</v>
      </c>
      <c r="AV51">
        <v>888</v>
      </c>
      <c r="AW51">
        <v>1027</v>
      </c>
    </row>
    <row r="52" spans="2:49" x14ac:dyDescent="0.25">
      <c r="B52">
        <v>44</v>
      </c>
      <c r="C52" t="s">
        <v>46</v>
      </c>
      <c r="D52" s="6">
        <v>8.6999999999999993</v>
      </c>
      <c r="E52">
        <v>852</v>
      </c>
      <c r="F52" t="s">
        <v>109</v>
      </c>
      <c r="G52" t="s">
        <v>103</v>
      </c>
      <c r="H52" t="s">
        <v>123</v>
      </c>
      <c r="I52" t="s">
        <v>130</v>
      </c>
      <c r="J52" t="s">
        <v>113</v>
      </c>
      <c r="K52">
        <v>3367</v>
      </c>
      <c r="L52">
        <v>1780</v>
      </c>
      <c r="M52">
        <v>4154</v>
      </c>
      <c r="N52">
        <v>3453</v>
      </c>
      <c r="O52">
        <v>4106</v>
      </c>
      <c r="P52">
        <v>2544</v>
      </c>
      <c r="Q52">
        <v>4393</v>
      </c>
      <c r="R52">
        <v>1832</v>
      </c>
      <c r="S52">
        <v>1801</v>
      </c>
      <c r="T52">
        <v>4529</v>
      </c>
      <c r="U52">
        <v>1168</v>
      </c>
      <c r="V52">
        <v>4109</v>
      </c>
      <c r="W52">
        <v>3464</v>
      </c>
      <c r="X52">
        <v>1405</v>
      </c>
      <c r="Y52">
        <v>2254</v>
      </c>
      <c r="Z52">
        <v>1965</v>
      </c>
      <c r="AA52">
        <v>1567</v>
      </c>
      <c r="AB52">
        <v>3890</v>
      </c>
      <c r="AC52">
        <v>3894</v>
      </c>
      <c r="AD52">
        <v>4004</v>
      </c>
      <c r="AE52">
        <v>2702</v>
      </c>
      <c r="AF52">
        <v>1011</v>
      </c>
      <c r="AG52">
        <v>1126</v>
      </c>
      <c r="AH52">
        <v>4172</v>
      </c>
      <c r="AI52">
        <v>909</v>
      </c>
      <c r="AJ52">
        <v>901</v>
      </c>
      <c r="AK52">
        <v>2340</v>
      </c>
      <c r="AL52">
        <v>1727</v>
      </c>
      <c r="AM52">
        <v>780</v>
      </c>
      <c r="AN52">
        <v>507</v>
      </c>
      <c r="AO52">
        <v>2183</v>
      </c>
      <c r="AP52">
        <v>1748</v>
      </c>
      <c r="AQ52">
        <v>4881</v>
      </c>
      <c r="AR52">
        <v>2075</v>
      </c>
      <c r="AS52">
        <v>4189</v>
      </c>
      <c r="AT52">
        <v>4088</v>
      </c>
      <c r="AU52">
        <v>942</v>
      </c>
      <c r="AV52">
        <v>2097</v>
      </c>
      <c r="AW52">
        <v>3324</v>
      </c>
    </row>
    <row r="53" spans="2:49" x14ac:dyDescent="0.25">
      <c r="B53">
        <v>45</v>
      </c>
      <c r="C53" t="s">
        <v>47</v>
      </c>
      <c r="D53" s="6">
        <v>1.5499999999999998</v>
      </c>
      <c r="E53">
        <v>1</v>
      </c>
      <c r="F53" t="s">
        <v>109</v>
      </c>
      <c r="G53" t="s">
        <v>103</v>
      </c>
      <c r="H53" t="s">
        <v>124</v>
      </c>
      <c r="I53" t="s">
        <v>130</v>
      </c>
      <c r="J53" t="s">
        <v>113</v>
      </c>
      <c r="K53">
        <v>1091</v>
      </c>
      <c r="L53">
        <v>1576</v>
      </c>
      <c r="M53">
        <v>4854</v>
      </c>
      <c r="N53">
        <v>3606</v>
      </c>
      <c r="O53">
        <v>2260</v>
      </c>
      <c r="P53">
        <v>3300</v>
      </c>
      <c r="Q53">
        <v>1913</v>
      </c>
      <c r="R53">
        <v>4938</v>
      </c>
      <c r="S53">
        <v>526</v>
      </c>
      <c r="T53">
        <v>3940</v>
      </c>
      <c r="U53">
        <v>3706</v>
      </c>
      <c r="V53">
        <v>1606</v>
      </c>
      <c r="W53">
        <v>2213</v>
      </c>
      <c r="X53">
        <v>1357</v>
      </c>
      <c r="Y53">
        <v>4405</v>
      </c>
      <c r="Z53">
        <v>2233</v>
      </c>
      <c r="AA53">
        <v>1721</v>
      </c>
      <c r="AB53">
        <v>3516</v>
      </c>
      <c r="AC53">
        <v>2388</v>
      </c>
      <c r="AD53">
        <v>1230</v>
      </c>
      <c r="AE53">
        <v>2487</v>
      </c>
      <c r="AF53">
        <v>1007</v>
      </c>
      <c r="AG53">
        <v>1998</v>
      </c>
      <c r="AH53">
        <v>1358</v>
      </c>
      <c r="AI53">
        <v>964</v>
      </c>
      <c r="AJ53">
        <v>3213</v>
      </c>
      <c r="AK53">
        <v>4076</v>
      </c>
      <c r="AL53">
        <v>700</v>
      </c>
      <c r="AM53">
        <v>1002</v>
      </c>
      <c r="AN53">
        <v>2995</v>
      </c>
      <c r="AO53">
        <v>4653</v>
      </c>
      <c r="AP53">
        <v>1943</v>
      </c>
      <c r="AQ53">
        <v>635</v>
      </c>
      <c r="AR53">
        <v>1573</v>
      </c>
      <c r="AS53">
        <v>4730</v>
      </c>
      <c r="AT53">
        <v>4283</v>
      </c>
      <c r="AU53">
        <v>1615</v>
      </c>
      <c r="AV53">
        <v>2962</v>
      </c>
      <c r="AW53">
        <v>3696</v>
      </c>
    </row>
    <row r="54" spans="2:49" x14ac:dyDescent="0.25">
      <c r="B54">
        <v>46</v>
      </c>
      <c r="C54" t="s">
        <v>48</v>
      </c>
      <c r="D54" s="6">
        <v>1.1499999999999999</v>
      </c>
      <c r="E54">
        <v>3000</v>
      </c>
      <c r="F54" t="s">
        <v>110</v>
      </c>
      <c r="G54" t="s">
        <v>102</v>
      </c>
      <c r="H54" t="s">
        <v>121</v>
      </c>
      <c r="I54" t="s">
        <v>128</v>
      </c>
      <c r="J54" t="s">
        <v>114</v>
      </c>
      <c r="K54">
        <v>948</v>
      </c>
      <c r="L54">
        <v>4833</v>
      </c>
      <c r="M54">
        <v>736</v>
      </c>
      <c r="N54">
        <v>3813</v>
      </c>
      <c r="O54">
        <v>4354</v>
      </c>
      <c r="P54">
        <v>4722</v>
      </c>
      <c r="Q54">
        <v>2980</v>
      </c>
      <c r="R54">
        <v>1122</v>
      </c>
      <c r="S54">
        <v>4624</v>
      </c>
      <c r="T54">
        <v>4306</v>
      </c>
      <c r="U54">
        <v>4689</v>
      </c>
      <c r="V54">
        <v>809</v>
      </c>
      <c r="W54">
        <v>2040</v>
      </c>
      <c r="X54">
        <v>4505</v>
      </c>
      <c r="Y54">
        <v>4171</v>
      </c>
      <c r="Z54">
        <v>3843</v>
      </c>
      <c r="AA54">
        <v>3528</v>
      </c>
      <c r="AB54">
        <v>1830</v>
      </c>
      <c r="AC54">
        <v>1056</v>
      </c>
      <c r="AD54">
        <v>3933</v>
      </c>
      <c r="AE54">
        <v>4316</v>
      </c>
      <c r="AF54">
        <v>2700</v>
      </c>
      <c r="AG54">
        <v>656</v>
      </c>
      <c r="AH54">
        <v>3255</v>
      </c>
      <c r="AI54">
        <v>4727</v>
      </c>
      <c r="AJ54">
        <v>1553</v>
      </c>
      <c r="AK54">
        <v>4160</v>
      </c>
      <c r="AL54">
        <v>1693</v>
      </c>
      <c r="AM54">
        <v>1475</v>
      </c>
      <c r="AN54">
        <v>2341</v>
      </c>
      <c r="AO54">
        <v>3248</v>
      </c>
      <c r="AP54">
        <v>756</v>
      </c>
      <c r="AQ54">
        <v>778</v>
      </c>
      <c r="AR54">
        <v>2092</v>
      </c>
      <c r="AS54">
        <v>1385</v>
      </c>
      <c r="AT54">
        <v>2269</v>
      </c>
      <c r="AU54">
        <v>2249</v>
      </c>
      <c r="AV54">
        <v>4210</v>
      </c>
      <c r="AW54">
        <v>2798</v>
      </c>
    </row>
    <row r="55" spans="2:49" x14ac:dyDescent="0.25">
      <c r="B55">
        <v>47</v>
      </c>
      <c r="C55" t="s">
        <v>49</v>
      </c>
      <c r="D55" s="6">
        <v>2.35</v>
      </c>
      <c r="E55">
        <v>2200</v>
      </c>
      <c r="F55" t="s">
        <v>109</v>
      </c>
      <c r="G55" t="s">
        <v>103</v>
      </c>
      <c r="H55" t="s">
        <v>122</v>
      </c>
      <c r="I55" t="s">
        <v>128</v>
      </c>
      <c r="J55" t="s">
        <v>114</v>
      </c>
      <c r="K55">
        <v>3371</v>
      </c>
      <c r="L55">
        <v>4818</v>
      </c>
      <c r="M55">
        <v>3732</v>
      </c>
      <c r="N55">
        <v>3769</v>
      </c>
      <c r="O55">
        <v>3977</v>
      </c>
      <c r="P55">
        <v>943</v>
      </c>
      <c r="Q55">
        <v>3886</v>
      </c>
      <c r="R55">
        <v>721</v>
      </c>
      <c r="S55">
        <v>2527</v>
      </c>
      <c r="T55">
        <v>2648</v>
      </c>
      <c r="U55">
        <v>2298</v>
      </c>
      <c r="V55">
        <v>3030</v>
      </c>
      <c r="W55">
        <v>1275</v>
      </c>
      <c r="X55">
        <v>4854</v>
      </c>
      <c r="Y55">
        <v>2163</v>
      </c>
      <c r="Z55">
        <v>4998</v>
      </c>
      <c r="AA55">
        <v>4508</v>
      </c>
      <c r="AB55">
        <v>2656</v>
      </c>
      <c r="AC55">
        <v>3069</v>
      </c>
      <c r="AD55">
        <v>2495</v>
      </c>
      <c r="AE55">
        <v>3136</v>
      </c>
      <c r="AF55">
        <v>1534</v>
      </c>
      <c r="AG55">
        <v>1268</v>
      </c>
      <c r="AH55">
        <v>2477</v>
      </c>
      <c r="AI55">
        <v>4994</v>
      </c>
      <c r="AJ55">
        <v>1722</v>
      </c>
      <c r="AK55">
        <v>1919</v>
      </c>
      <c r="AL55">
        <v>1820</v>
      </c>
      <c r="AM55">
        <v>3463</v>
      </c>
      <c r="AN55">
        <v>4805</v>
      </c>
      <c r="AO55">
        <v>1366</v>
      </c>
      <c r="AP55">
        <v>2487</v>
      </c>
      <c r="AQ55">
        <v>2649</v>
      </c>
      <c r="AR55">
        <v>3136</v>
      </c>
      <c r="AS55">
        <v>4360</v>
      </c>
      <c r="AT55">
        <v>1149</v>
      </c>
      <c r="AU55">
        <v>536</v>
      </c>
      <c r="AV55">
        <v>4220</v>
      </c>
      <c r="AW55">
        <v>3712</v>
      </c>
    </row>
    <row r="56" spans="2:49" x14ac:dyDescent="0.25">
      <c r="B56">
        <v>48</v>
      </c>
      <c r="C56" t="s">
        <v>50</v>
      </c>
      <c r="D56" s="6">
        <v>6.5</v>
      </c>
      <c r="E56">
        <v>514</v>
      </c>
      <c r="F56" t="s">
        <v>107</v>
      </c>
      <c r="G56" t="s">
        <v>104</v>
      </c>
      <c r="H56" t="s">
        <v>123</v>
      </c>
      <c r="I56" t="s">
        <v>128</v>
      </c>
      <c r="J56" t="s">
        <v>114</v>
      </c>
      <c r="K56">
        <v>2322</v>
      </c>
      <c r="L56">
        <v>501</v>
      </c>
      <c r="M56">
        <v>3086</v>
      </c>
      <c r="N56">
        <v>3570</v>
      </c>
      <c r="O56">
        <v>3933</v>
      </c>
      <c r="P56">
        <v>2244</v>
      </c>
      <c r="Q56">
        <v>4471</v>
      </c>
      <c r="R56">
        <v>3978</v>
      </c>
      <c r="S56">
        <v>2797</v>
      </c>
      <c r="T56">
        <v>4794</v>
      </c>
      <c r="U56">
        <v>4492</v>
      </c>
      <c r="V56">
        <v>1691</v>
      </c>
      <c r="W56">
        <v>2930</v>
      </c>
      <c r="X56">
        <v>2412</v>
      </c>
      <c r="Y56">
        <v>1753</v>
      </c>
      <c r="Z56">
        <v>2947</v>
      </c>
      <c r="AA56">
        <v>3918</v>
      </c>
      <c r="AB56">
        <v>4074</v>
      </c>
      <c r="AC56">
        <v>1102</v>
      </c>
      <c r="AD56">
        <v>2943</v>
      </c>
      <c r="AE56">
        <v>4990</v>
      </c>
      <c r="AF56">
        <v>4228</v>
      </c>
      <c r="AG56">
        <v>2837</v>
      </c>
      <c r="AH56">
        <v>1375</v>
      </c>
      <c r="AI56">
        <v>3374</v>
      </c>
      <c r="AJ56">
        <v>1883</v>
      </c>
      <c r="AK56">
        <v>1832</v>
      </c>
      <c r="AL56">
        <v>580</v>
      </c>
      <c r="AM56">
        <v>1109</v>
      </c>
      <c r="AN56">
        <v>3341</v>
      </c>
      <c r="AO56">
        <v>4697</v>
      </c>
      <c r="AP56">
        <v>2553</v>
      </c>
      <c r="AQ56">
        <v>2592</v>
      </c>
      <c r="AR56">
        <v>4004</v>
      </c>
      <c r="AS56">
        <v>1241</v>
      </c>
      <c r="AT56">
        <v>3208</v>
      </c>
      <c r="AU56">
        <v>837</v>
      </c>
      <c r="AV56">
        <v>2512</v>
      </c>
      <c r="AW56">
        <v>1032</v>
      </c>
    </row>
    <row r="57" spans="2:49" x14ac:dyDescent="0.25">
      <c r="B57">
        <v>49</v>
      </c>
      <c r="C57" t="s">
        <v>51</v>
      </c>
      <c r="D57" s="6">
        <v>7.5</v>
      </c>
      <c r="E57">
        <v>654</v>
      </c>
      <c r="F57" t="s">
        <v>108</v>
      </c>
      <c r="G57" t="s">
        <v>105</v>
      </c>
      <c r="H57" t="s">
        <v>124</v>
      </c>
      <c r="I57" t="s">
        <v>128</v>
      </c>
      <c r="J57" t="s">
        <v>114</v>
      </c>
      <c r="K57">
        <v>3668</v>
      </c>
      <c r="L57">
        <v>1883</v>
      </c>
      <c r="M57">
        <v>893</v>
      </c>
      <c r="N57">
        <v>4961</v>
      </c>
      <c r="O57">
        <v>3126</v>
      </c>
      <c r="P57">
        <v>1041</v>
      </c>
      <c r="Q57">
        <v>3838</v>
      </c>
      <c r="R57">
        <v>1253</v>
      </c>
      <c r="S57">
        <v>522</v>
      </c>
      <c r="T57">
        <v>4573</v>
      </c>
      <c r="U57">
        <v>961</v>
      </c>
      <c r="V57">
        <v>3522</v>
      </c>
      <c r="W57">
        <v>2658</v>
      </c>
      <c r="X57">
        <v>2826</v>
      </c>
      <c r="Y57">
        <v>1604</v>
      </c>
      <c r="Z57">
        <v>775</v>
      </c>
      <c r="AA57">
        <v>1521</v>
      </c>
      <c r="AB57">
        <v>1968</v>
      </c>
      <c r="AC57">
        <v>3978</v>
      </c>
      <c r="AD57">
        <v>4305</v>
      </c>
      <c r="AE57">
        <v>2220</v>
      </c>
      <c r="AF57">
        <v>4622</v>
      </c>
      <c r="AG57">
        <v>2771</v>
      </c>
      <c r="AH57">
        <v>4613</v>
      </c>
      <c r="AI57">
        <v>2054</v>
      </c>
      <c r="AJ57">
        <v>1403</v>
      </c>
      <c r="AK57">
        <v>593</v>
      </c>
      <c r="AL57">
        <v>4155</v>
      </c>
      <c r="AM57">
        <v>929</v>
      </c>
      <c r="AN57">
        <v>3529</v>
      </c>
      <c r="AO57">
        <v>1345</v>
      </c>
      <c r="AP57">
        <v>2651</v>
      </c>
      <c r="AQ57">
        <v>2380</v>
      </c>
      <c r="AR57">
        <v>4550</v>
      </c>
      <c r="AS57">
        <v>1814</v>
      </c>
      <c r="AT57">
        <v>2169</v>
      </c>
      <c r="AU57">
        <v>942</v>
      </c>
      <c r="AV57">
        <v>1426</v>
      </c>
      <c r="AW57">
        <v>3955</v>
      </c>
    </row>
    <row r="58" spans="2:49" x14ac:dyDescent="0.25">
      <c r="B58">
        <v>50</v>
      </c>
      <c r="C58" t="s">
        <v>52</v>
      </c>
      <c r="D58" s="6">
        <v>3.4</v>
      </c>
      <c r="E58">
        <v>765</v>
      </c>
      <c r="F58" t="s">
        <v>110</v>
      </c>
      <c r="G58" t="s">
        <v>102</v>
      </c>
      <c r="H58" t="s">
        <v>126</v>
      </c>
      <c r="I58" t="s">
        <v>129</v>
      </c>
      <c r="J58" t="s">
        <v>114</v>
      </c>
      <c r="K58">
        <v>3694</v>
      </c>
      <c r="L58">
        <v>1825</v>
      </c>
      <c r="M58">
        <v>4732</v>
      </c>
      <c r="N58">
        <v>2138</v>
      </c>
      <c r="O58">
        <v>3157</v>
      </c>
      <c r="P58">
        <v>664</v>
      </c>
      <c r="Q58">
        <v>1601</v>
      </c>
      <c r="R58">
        <v>2193</v>
      </c>
      <c r="S58">
        <v>3402</v>
      </c>
      <c r="T58">
        <v>2889</v>
      </c>
      <c r="U58">
        <v>1727</v>
      </c>
      <c r="V58">
        <v>2604</v>
      </c>
      <c r="W58">
        <v>3039</v>
      </c>
      <c r="X58">
        <v>3066</v>
      </c>
      <c r="Y58">
        <v>3456</v>
      </c>
      <c r="Z58">
        <v>4353</v>
      </c>
      <c r="AA58">
        <v>538</v>
      </c>
      <c r="AB58">
        <v>1631</v>
      </c>
      <c r="AC58">
        <v>2001</v>
      </c>
      <c r="AD58">
        <v>672</v>
      </c>
      <c r="AE58">
        <v>2172</v>
      </c>
      <c r="AF58">
        <v>820</v>
      </c>
      <c r="AG58">
        <v>4809</v>
      </c>
      <c r="AH58">
        <v>2731</v>
      </c>
      <c r="AI58">
        <v>2992</v>
      </c>
      <c r="AJ58">
        <v>4961</v>
      </c>
      <c r="AK58">
        <v>1253</v>
      </c>
      <c r="AL58">
        <v>4208</v>
      </c>
      <c r="AM58">
        <v>1763</v>
      </c>
      <c r="AN58">
        <v>1340</v>
      </c>
      <c r="AO58">
        <v>2868</v>
      </c>
      <c r="AP58">
        <v>4329</v>
      </c>
      <c r="AQ58">
        <v>1038</v>
      </c>
      <c r="AR58">
        <v>2925</v>
      </c>
      <c r="AS58">
        <v>1048</v>
      </c>
      <c r="AT58">
        <v>1307</v>
      </c>
      <c r="AU58">
        <v>743</v>
      </c>
      <c r="AV58">
        <v>2448</v>
      </c>
      <c r="AW58">
        <v>4738</v>
      </c>
    </row>
    <row r="59" spans="2:49" x14ac:dyDescent="0.25">
      <c r="B59">
        <v>51</v>
      </c>
      <c r="C59" t="s">
        <v>53</v>
      </c>
      <c r="D59" s="6">
        <v>2.6</v>
      </c>
      <c r="E59">
        <v>23</v>
      </c>
      <c r="F59" t="s">
        <v>110</v>
      </c>
      <c r="G59" t="s">
        <v>102</v>
      </c>
      <c r="H59" t="s">
        <v>121</v>
      </c>
      <c r="I59" t="s">
        <v>129</v>
      </c>
      <c r="J59" t="s">
        <v>114</v>
      </c>
      <c r="K59">
        <v>973</v>
      </c>
      <c r="L59">
        <v>3979</v>
      </c>
      <c r="M59">
        <v>2043</v>
      </c>
      <c r="N59">
        <v>2220</v>
      </c>
      <c r="O59">
        <v>3952</v>
      </c>
      <c r="P59">
        <v>2941</v>
      </c>
      <c r="Q59">
        <v>1897</v>
      </c>
      <c r="R59">
        <v>4616</v>
      </c>
      <c r="S59">
        <v>3795</v>
      </c>
      <c r="T59">
        <v>778</v>
      </c>
      <c r="U59">
        <v>4663</v>
      </c>
      <c r="V59">
        <v>3189</v>
      </c>
      <c r="W59">
        <v>1009</v>
      </c>
      <c r="X59">
        <v>3314</v>
      </c>
      <c r="Y59">
        <v>2488</v>
      </c>
      <c r="Z59">
        <v>536</v>
      </c>
      <c r="AA59">
        <v>3959</v>
      </c>
      <c r="AB59">
        <v>1732</v>
      </c>
      <c r="AC59">
        <v>2445</v>
      </c>
      <c r="AD59">
        <v>3614</v>
      </c>
      <c r="AE59">
        <v>4382</v>
      </c>
      <c r="AF59">
        <v>2246</v>
      </c>
      <c r="AG59">
        <v>4114</v>
      </c>
      <c r="AH59">
        <v>3325</v>
      </c>
      <c r="AI59">
        <v>3480</v>
      </c>
      <c r="AJ59">
        <v>2878</v>
      </c>
      <c r="AK59">
        <v>3632</v>
      </c>
      <c r="AL59">
        <v>2247</v>
      </c>
      <c r="AM59">
        <v>815</v>
      </c>
      <c r="AN59">
        <v>2487</v>
      </c>
      <c r="AO59">
        <v>1449</v>
      </c>
      <c r="AP59">
        <v>3730</v>
      </c>
      <c r="AQ59">
        <v>3260</v>
      </c>
      <c r="AR59">
        <v>2482</v>
      </c>
      <c r="AS59">
        <v>3384</v>
      </c>
      <c r="AT59">
        <v>4588</v>
      </c>
      <c r="AU59">
        <v>3277</v>
      </c>
      <c r="AV59">
        <v>3238</v>
      </c>
      <c r="AW59">
        <v>1324</v>
      </c>
    </row>
    <row r="60" spans="2:49" x14ac:dyDescent="0.25">
      <c r="B60">
        <v>52</v>
      </c>
      <c r="C60" t="s">
        <v>54</v>
      </c>
      <c r="D60" s="6">
        <v>8.5</v>
      </c>
      <c r="E60">
        <v>24</v>
      </c>
      <c r="F60" t="s">
        <v>111</v>
      </c>
      <c r="G60" t="s">
        <v>106</v>
      </c>
      <c r="H60" t="s">
        <v>122</v>
      </c>
      <c r="I60" t="s">
        <v>129</v>
      </c>
      <c r="J60" t="s">
        <v>114</v>
      </c>
      <c r="K60">
        <v>3915</v>
      </c>
      <c r="L60">
        <v>1692</v>
      </c>
      <c r="M60">
        <v>3304</v>
      </c>
      <c r="N60">
        <v>3598</v>
      </c>
      <c r="O60">
        <v>2547</v>
      </c>
      <c r="P60">
        <v>4830</v>
      </c>
      <c r="Q60">
        <v>2241</v>
      </c>
      <c r="R60">
        <v>866</v>
      </c>
      <c r="S60">
        <v>2124</v>
      </c>
      <c r="T60">
        <v>2676</v>
      </c>
      <c r="U60">
        <v>1562</v>
      </c>
      <c r="V60">
        <v>2480</v>
      </c>
      <c r="W60">
        <v>3250</v>
      </c>
      <c r="X60">
        <v>1682</v>
      </c>
      <c r="Y60">
        <v>983</v>
      </c>
      <c r="Z60">
        <v>4194</v>
      </c>
      <c r="AA60">
        <v>1298</v>
      </c>
      <c r="AB60">
        <v>2916</v>
      </c>
      <c r="AC60">
        <v>4457</v>
      </c>
      <c r="AD60">
        <v>2961</v>
      </c>
      <c r="AE60">
        <v>4958</v>
      </c>
      <c r="AF60">
        <v>4709</v>
      </c>
      <c r="AG60">
        <v>1470</v>
      </c>
      <c r="AH60">
        <v>710</v>
      </c>
      <c r="AI60">
        <v>1555</v>
      </c>
      <c r="AJ60">
        <v>651</v>
      </c>
      <c r="AK60">
        <v>669</v>
      </c>
      <c r="AL60">
        <v>1229</v>
      </c>
      <c r="AM60">
        <v>4509</v>
      </c>
      <c r="AN60">
        <v>1694</v>
      </c>
      <c r="AO60">
        <v>1135</v>
      </c>
      <c r="AP60">
        <v>2414</v>
      </c>
      <c r="AQ60">
        <v>4692</v>
      </c>
      <c r="AR60">
        <v>1674</v>
      </c>
      <c r="AS60">
        <v>4069</v>
      </c>
      <c r="AT60">
        <v>2510</v>
      </c>
      <c r="AU60">
        <v>4166</v>
      </c>
      <c r="AV60">
        <v>2078</v>
      </c>
      <c r="AW60">
        <v>4174</v>
      </c>
    </row>
    <row r="61" spans="2:49" x14ac:dyDescent="0.25">
      <c r="B61">
        <v>53</v>
      </c>
      <c r="C61" t="s">
        <v>55</v>
      </c>
      <c r="D61" s="6">
        <v>1.3499999999999999</v>
      </c>
      <c r="E61">
        <v>65</v>
      </c>
      <c r="F61" t="s">
        <v>111</v>
      </c>
      <c r="G61" t="s">
        <v>106</v>
      </c>
      <c r="H61" t="s">
        <v>123</v>
      </c>
      <c r="I61" t="s">
        <v>129</v>
      </c>
      <c r="J61" t="s">
        <v>114</v>
      </c>
      <c r="K61">
        <v>2892</v>
      </c>
      <c r="L61">
        <v>3412</v>
      </c>
      <c r="M61">
        <v>2501</v>
      </c>
      <c r="N61">
        <v>3755</v>
      </c>
      <c r="O61">
        <v>2156</v>
      </c>
      <c r="P61">
        <v>4357</v>
      </c>
      <c r="Q61">
        <v>3793</v>
      </c>
      <c r="R61">
        <v>4418</v>
      </c>
      <c r="S61">
        <v>3921</v>
      </c>
      <c r="T61">
        <v>1576</v>
      </c>
      <c r="U61">
        <v>2771</v>
      </c>
      <c r="V61">
        <v>3936</v>
      </c>
      <c r="W61">
        <v>996</v>
      </c>
      <c r="X61">
        <v>3528</v>
      </c>
      <c r="Y61">
        <v>4788</v>
      </c>
      <c r="Z61">
        <v>2468</v>
      </c>
      <c r="AA61">
        <v>3871</v>
      </c>
      <c r="AB61">
        <v>1614</v>
      </c>
      <c r="AC61">
        <v>4234</v>
      </c>
      <c r="AD61">
        <v>2588</v>
      </c>
      <c r="AE61">
        <v>4898</v>
      </c>
      <c r="AF61">
        <v>604</v>
      </c>
      <c r="AG61">
        <v>2480</v>
      </c>
      <c r="AH61">
        <v>1640</v>
      </c>
      <c r="AI61">
        <v>4753</v>
      </c>
      <c r="AJ61">
        <v>3027</v>
      </c>
      <c r="AK61">
        <v>4321</v>
      </c>
      <c r="AL61">
        <v>1348</v>
      </c>
      <c r="AM61">
        <v>2394</v>
      </c>
      <c r="AN61">
        <v>1712</v>
      </c>
      <c r="AO61">
        <v>996</v>
      </c>
      <c r="AP61">
        <v>2606</v>
      </c>
      <c r="AQ61">
        <v>3904</v>
      </c>
      <c r="AR61">
        <v>3009</v>
      </c>
      <c r="AS61">
        <v>4388</v>
      </c>
      <c r="AT61">
        <v>1324</v>
      </c>
      <c r="AU61">
        <v>1160</v>
      </c>
      <c r="AV61">
        <v>3070</v>
      </c>
      <c r="AW61">
        <v>1402</v>
      </c>
    </row>
    <row r="62" spans="2:49" x14ac:dyDescent="0.25">
      <c r="B62">
        <v>54</v>
      </c>
      <c r="C62" t="s">
        <v>56</v>
      </c>
      <c r="D62" s="6">
        <v>2.5500000000000003</v>
      </c>
      <c r="E62">
        <v>698</v>
      </c>
      <c r="F62" t="s">
        <v>111</v>
      </c>
      <c r="G62" t="s">
        <v>106</v>
      </c>
      <c r="H62" t="s">
        <v>124</v>
      </c>
      <c r="I62" t="s">
        <v>129</v>
      </c>
      <c r="J62" t="s">
        <v>114</v>
      </c>
      <c r="K62">
        <v>1841</v>
      </c>
      <c r="L62">
        <v>3822</v>
      </c>
      <c r="M62">
        <v>1823</v>
      </c>
      <c r="N62">
        <v>1872</v>
      </c>
      <c r="O62">
        <v>3554</v>
      </c>
      <c r="P62">
        <v>820</v>
      </c>
      <c r="Q62">
        <v>3086</v>
      </c>
      <c r="R62">
        <v>4335</v>
      </c>
      <c r="S62">
        <v>1786</v>
      </c>
      <c r="T62">
        <v>2875</v>
      </c>
      <c r="U62">
        <v>3036</v>
      </c>
      <c r="V62">
        <v>1280</v>
      </c>
      <c r="W62">
        <v>1771</v>
      </c>
      <c r="X62">
        <v>2713</v>
      </c>
      <c r="Y62">
        <v>3744</v>
      </c>
      <c r="Z62">
        <v>2904</v>
      </c>
      <c r="AA62">
        <v>2022</v>
      </c>
      <c r="AB62">
        <v>4735</v>
      </c>
      <c r="AC62">
        <v>2930</v>
      </c>
      <c r="AD62">
        <v>1881</v>
      </c>
      <c r="AE62">
        <v>4596</v>
      </c>
      <c r="AF62">
        <v>939</v>
      </c>
      <c r="AG62">
        <v>1757</v>
      </c>
      <c r="AH62">
        <v>1966</v>
      </c>
      <c r="AI62">
        <v>4921</v>
      </c>
      <c r="AJ62">
        <v>2013</v>
      </c>
      <c r="AK62">
        <v>1794</v>
      </c>
      <c r="AL62">
        <v>2468</v>
      </c>
      <c r="AM62">
        <v>3332</v>
      </c>
      <c r="AN62">
        <v>2789</v>
      </c>
      <c r="AO62">
        <v>3156</v>
      </c>
      <c r="AP62">
        <v>4964</v>
      </c>
      <c r="AQ62">
        <v>4307</v>
      </c>
      <c r="AR62">
        <v>2452</v>
      </c>
      <c r="AS62">
        <v>694</v>
      </c>
      <c r="AT62">
        <v>998</v>
      </c>
      <c r="AU62">
        <v>3068</v>
      </c>
      <c r="AV62">
        <v>3870</v>
      </c>
      <c r="AW62">
        <v>3732</v>
      </c>
    </row>
    <row r="63" spans="2:49" x14ac:dyDescent="0.25">
      <c r="B63">
        <v>55</v>
      </c>
      <c r="C63" t="s">
        <v>57</v>
      </c>
      <c r="D63" s="6">
        <v>6.7</v>
      </c>
      <c r="E63">
        <v>456</v>
      </c>
      <c r="F63" t="s">
        <v>111</v>
      </c>
      <c r="G63" t="s">
        <v>106</v>
      </c>
      <c r="H63" t="s">
        <v>125</v>
      </c>
      <c r="I63" t="s">
        <v>128</v>
      </c>
      <c r="J63" t="s">
        <v>115</v>
      </c>
      <c r="K63">
        <v>1121</v>
      </c>
      <c r="L63">
        <v>3075</v>
      </c>
      <c r="M63">
        <v>2989</v>
      </c>
      <c r="N63">
        <v>525</v>
      </c>
      <c r="O63">
        <v>3933</v>
      </c>
      <c r="P63">
        <v>1013</v>
      </c>
      <c r="Q63">
        <v>2666</v>
      </c>
      <c r="R63">
        <v>2843</v>
      </c>
      <c r="S63">
        <v>1445</v>
      </c>
      <c r="T63">
        <v>3135</v>
      </c>
      <c r="U63">
        <v>4342</v>
      </c>
      <c r="V63">
        <v>3078</v>
      </c>
      <c r="W63">
        <v>4464</v>
      </c>
      <c r="X63">
        <v>3510</v>
      </c>
      <c r="Y63">
        <v>1901</v>
      </c>
      <c r="Z63">
        <v>2148</v>
      </c>
      <c r="AA63">
        <v>1206</v>
      </c>
      <c r="AB63">
        <v>4022</v>
      </c>
      <c r="AC63">
        <v>4141</v>
      </c>
      <c r="AD63">
        <v>3063</v>
      </c>
      <c r="AE63">
        <v>504</v>
      </c>
      <c r="AF63">
        <v>4022</v>
      </c>
      <c r="AG63">
        <v>1425</v>
      </c>
      <c r="AH63">
        <v>789</v>
      </c>
      <c r="AI63">
        <v>1712</v>
      </c>
      <c r="AJ63">
        <v>2998</v>
      </c>
      <c r="AK63">
        <v>2545</v>
      </c>
      <c r="AL63">
        <v>1116</v>
      </c>
      <c r="AM63">
        <v>1172</v>
      </c>
      <c r="AN63">
        <v>3682</v>
      </c>
      <c r="AO63">
        <v>1388</v>
      </c>
      <c r="AP63">
        <v>2177</v>
      </c>
      <c r="AQ63">
        <v>2186</v>
      </c>
      <c r="AR63">
        <v>2726</v>
      </c>
      <c r="AS63">
        <v>4851</v>
      </c>
      <c r="AT63">
        <v>3653</v>
      </c>
      <c r="AU63">
        <v>3271</v>
      </c>
      <c r="AV63">
        <v>1837</v>
      </c>
      <c r="AW63">
        <v>4714</v>
      </c>
    </row>
    <row r="64" spans="2:49" x14ac:dyDescent="0.25">
      <c r="B64">
        <v>56</v>
      </c>
      <c r="C64" t="s">
        <v>58</v>
      </c>
      <c r="D64" s="6">
        <v>7.7</v>
      </c>
      <c r="E64">
        <v>156</v>
      </c>
      <c r="F64" t="s">
        <v>109</v>
      </c>
      <c r="G64" t="s">
        <v>103</v>
      </c>
      <c r="H64" t="s">
        <v>126</v>
      </c>
      <c r="I64" t="s">
        <v>128</v>
      </c>
      <c r="J64" t="s">
        <v>115</v>
      </c>
      <c r="K64">
        <v>1527</v>
      </c>
      <c r="L64">
        <v>3096</v>
      </c>
      <c r="M64">
        <v>2159</v>
      </c>
      <c r="N64">
        <v>4941</v>
      </c>
      <c r="O64">
        <v>1188</v>
      </c>
      <c r="P64">
        <v>1070</v>
      </c>
      <c r="Q64">
        <v>2420</v>
      </c>
      <c r="R64">
        <v>2032</v>
      </c>
      <c r="S64">
        <v>4677</v>
      </c>
      <c r="T64">
        <v>1818</v>
      </c>
      <c r="U64">
        <v>1687</v>
      </c>
      <c r="V64">
        <v>2405</v>
      </c>
      <c r="W64">
        <v>2701</v>
      </c>
      <c r="X64">
        <v>1420</v>
      </c>
      <c r="Y64">
        <v>623</v>
      </c>
      <c r="Z64">
        <v>4210</v>
      </c>
      <c r="AA64">
        <v>1728</v>
      </c>
      <c r="AB64">
        <v>1566</v>
      </c>
      <c r="AC64">
        <v>3240</v>
      </c>
      <c r="AD64">
        <v>2781</v>
      </c>
      <c r="AE64">
        <v>4153</v>
      </c>
      <c r="AF64">
        <v>2475</v>
      </c>
      <c r="AG64">
        <v>4019</v>
      </c>
      <c r="AH64">
        <v>3298</v>
      </c>
      <c r="AI64">
        <v>4060</v>
      </c>
      <c r="AJ64">
        <v>3572</v>
      </c>
      <c r="AK64">
        <v>1878</v>
      </c>
      <c r="AL64">
        <v>3835</v>
      </c>
      <c r="AM64">
        <v>2870</v>
      </c>
      <c r="AN64">
        <v>1198</v>
      </c>
      <c r="AO64">
        <v>4323</v>
      </c>
      <c r="AP64">
        <v>612</v>
      </c>
      <c r="AQ64">
        <v>3448</v>
      </c>
      <c r="AR64">
        <v>4984</v>
      </c>
      <c r="AS64">
        <v>2896</v>
      </c>
      <c r="AT64">
        <v>1570</v>
      </c>
      <c r="AU64">
        <v>2445</v>
      </c>
      <c r="AV64">
        <v>1087</v>
      </c>
      <c r="AW64">
        <v>1290</v>
      </c>
    </row>
    <row r="65" spans="2:49" x14ac:dyDescent="0.25">
      <c r="B65">
        <v>57</v>
      </c>
      <c r="C65" t="s">
        <v>59</v>
      </c>
      <c r="D65" s="6">
        <v>3.6</v>
      </c>
      <c r="E65">
        <v>654</v>
      </c>
      <c r="F65" t="s">
        <v>109</v>
      </c>
      <c r="G65" t="s">
        <v>103</v>
      </c>
      <c r="H65" t="s">
        <v>121</v>
      </c>
      <c r="I65" t="s">
        <v>130</v>
      </c>
      <c r="J65" t="s">
        <v>115</v>
      </c>
      <c r="K65">
        <v>1672</v>
      </c>
      <c r="L65">
        <v>4107</v>
      </c>
      <c r="M65">
        <v>4190</v>
      </c>
      <c r="N65">
        <v>2863</v>
      </c>
      <c r="O65">
        <v>2660</v>
      </c>
      <c r="P65">
        <v>1341</v>
      </c>
      <c r="Q65">
        <v>1101</v>
      </c>
      <c r="R65">
        <v>2379</v>
      </c>
      <c r="S65">
        <v>1504</v>
      </c>
      <c r="T65">
        <v>2323</v>
      </c>
      <c r="U65">
        <v>4086</v>
      </c>
      <c r="V65">
        <v>2078</v>
      </c>
      <c r="W65">
        <v>760</v>
      </c>
      <c r="X65">
        <v>778</v>
      </c>
      <c r="Y65">
        <v>4311</v>
      </c>
      <c r="Z65">
        <v>1821</v>
      </c>
      <c r="AA65">
        <v>2136</v>
      </c>
      <c r="AB65">
        <v>4888</v>
      </c>
      <c r="AC65">
        <v>3977</v>
      </c>
      <c r="AD65">
        <v>1999</v>
      </c>
      <c r="AE65">
        <v>3057</v>
      </c>
      <c r="AF65">
        <v>4400</v>
      </c>
      <c r="AG65">
        <v>3476</v>
      </c>
      <c r="AH65">
        <v>2673</v>
      </c>
      <c r="AI65">
        <v>2411</v>
      </c>
      <c r="AJ65">
        <v>2947</v>
      </c>
      <c r="AK65">
        <v>2745</v>
      </c>
      <c r="AL65">
        <v>2474</v>
      </c>
      <c r="AM65">
        <v>2614</v>
      </c>
      <c r="AN65">
        <v>4280</v>
      </c>
      <c r="AO65">
        <v>3391</v>
      </c>
      <c r="AP65">
        <v>1471</v>
      </c>
      <c r="AQ65">
        <v>4850</v>
      </c>
      <c r="AR65">
        <v>3139</v>
      </c>
      <c r="AS65">
        <v>4822</v>
      </c>
      <c r="AT65">
        <v>3219</v>
      </c>
      <c r="AU65">
        <v>1751</v>
      </c>
      <c r="AV65">
        <v>3884</v>
      </c>
      <c r="AW65">
        <v>1819</v>
      </c>
    </row>
    <row r="66" spans="2:49" x14ac:dyDescent="0.25">
      <c r="B66">
        <v>58</v>
      </c>
      <c r="C66" t="s">
        <v>60</v>
      </c>
      <c r="D66" s="6">
        <v>2.8000000000000003</v>
      </c>
      <c r="E66">
        <v>789</v>
      </c>
      <c r="F66" t="s">
        <v>109</v>
      </c>
      <c r="G66" t="s">
        <v>103</v>
      </c>
      <c r="H66" t="s">
        <v>122</v>
      </c>
      <c r="I66" t="s">
        <v>130</v>
      </c>
      <c r="J66" t="s">
        <v>115</v>
      </c>
      <c r="K66">
        <v>2803</v>
      </c>
      <c r="L66">
        <v>4565</v>
      </c>
      <c r="M66">
        <v>1664</v>
      </c>
      <c r="N66">
        <v>1610</v>
      </c>
      <c r="O66">
        <v>3057</v>
      </c>
      <c r="P66">
        <v>4332</v>
      </c>
      <c r="Q66">
        <v>3942</v>
      </c>
      <c r="R66">
        <v>4788</v>
      </c>
      <c r="S66">
        <v>890</v>
      </c>
      <c r="T66">
        <v>4450</v>
      </c>
      <c r="U66">
        <v>3439</v>
      </c>
      <c r="V66">
        <v>706</v>
      </c>
      <c r="W66">
        <v>2053</v>
      </c>
      <c r="X66">
        <v>2231</v>
      </c>
      <c r="Y66">
        <v>1986</v>
      </c>
      <c r="Z66">
        <v>3983</v>
      </c>
      <c r="AA66">
        <v>1282</v>
      </c>
      <c r="AB66">
        <v>2907</v>
      </c>
      <c r="AC66">
        <v>692</v>
      </c>
      <c r="AD66">
        <v>2353</v>
      </c>
      <c r="AE66">
        <v>2369</v>
      </c>
      <c r="AF66">
        <v>1967</v>
      </c>
      <c r="AG66">
        <v>597</v>
      </c>
      <c r="AH66">
        <v>1940</v>
      </c>
      <c r="AI66">
        <v>1120</v>
      </c>
      <c r="AJ66">
        <v>3826</v>
      </c>
      <c r="AK66">
        <v>3524</v>
      </c>
      <c r="AL66">
        <v>1088</v>
      </c>
      <c r="AM66">
        <v>2525</v>
      </c>
      <c r="AN66">
        <v>4979</v>
      </c>
      <c r="AO66">
        <v>1753</v>
      </c>
      <c r="AP66">
        <v>2580</v>
      </c>
      <c r="AQ66">
        <v>2483</v>
      </c>
      <c r="AR66">
        <v>1274</v>
      </c>
      <c r="AS66">
        <v>2011</v>
      </c>
      <c r="AT66">
        <v>3022</v>
      </c>
      <c r="AU66">
        <v>1975</v>
      </c>
      <c r="AV66">
        <v>1572</v>
      </c>
      <c r="AW66">
        <v>1813</v>
      </c>
    </row>
    <row r="67" spans="2:49" x14ac:dyDescent="0.25">
      <c r="B67">
        <v>59</v>
      </c>
      <c r="C67" t="s">
        <v>61</v>
      </c>
      <c r="D67" s="6">
        <v>8.6999999999999993</v>
      </c>
      <c r="E67">
        <v>852</v>
      </c>
      <c r="F67" t="s">
        <v>109</v>
      </c>
      <c r="G67" t="s">
        <v>103</v>
      </c>
      <c r="H67" t="s">
        <v>123</v>
      </c>
      <c r="I67" t="s">
        <v>130</v>
      </c>
      <c r="J67" t="s">
        <v>115</v>
      </c>
      <c r="K67">
        <v>4045</v>
      </c>
      <c r="L67">
        <v>1855</v>
      </c>
      <c r="M67">
        <v>4943</v>
      </c>
      <c r="N67">
        <v>4193</v>
      </c>
      <c r="O67">
        <v>4850</v>
      </c>
      <c r="P67">
        <v>4919</v>
      </c>
      <c r="Q67">
        <v>2705</v>
      </c>
      <c r="R67">
        <v>3177</v>
      </c>
      <c r="S67">
        <v>3624</v>
      </c>
      <c r="T67">
        <v>4644</v>
      </c>
      <c r="U67">
        <v>605</v>
      </c>
      <c r="V67">
        <v>1601</v>
      </c>
      <c r="W67">
        <v>3489</v>
      </c>
      <c r="X67">
        <v>4920</v>
      </c>
      <c r="Y67">
        <v>1518</v>
      </c>
      <c r="Z67">
        <v>747</v>
      </c>
      <c r="AA67">
        <v>2853</v>
      </c>
      <c r="AB67">
        <v>3362</v>
      </c>
      <c r="AC67">
        <v>2268</v>
      </c>
      <c r="AD67">
        <v>1104</v>
      </c>
      <c r="AE67">
        <v>4010</v>
      </c>
      <c r="AF67">
        <v>1996</v>
      </c>
      <c r="AG67">
        <v>1841</v>
      </c>
      <c r="AH67">
        <v>1472</v>
      </c>
      <c r="AI67">
        <v>1145</v>
      </c>
      <c r="AJ67">
        <v>3569</v>
      </c>
      <c r="AK67">
        <v>1385</v>
      </c>
      <c r="AL67">
        <v>4396</v>
      </c>
      <c r="AM67">
        <v>713</v>
      </c>
      <c r="AN67">
        <v>2939</v>
      </c>
      <c r="AO67">
        <v>1148</v>
      </c>
      <c r="AP67">
        <v>1451</v>
      </c>
      <c r="AQ67">
        <v>3897</v>
      </c>
      <c r="AR67">
        <v>534</v>
      </c>
      <c r="AS67">
        <v>1542</v>
      </c>
      <c r="AT67">
        <v>4884</v>
      </c>
      <c r="AU67">
        <v>1201</v>
      </c>
      <c r="AV67">
        <v>1201</v>
      </c>
      <c r="AW67">
        <v>3246</v>
      </c>
    </row>
    <row r="68" spans="2:49" x14ac:dyDescent="0.25">
      <c r="B68">
        <v>60</v>
      </c>
      <c r="C68" t="s">
        <v>62</v>
      </c>
      <c r="D68" s="6">
        <v>1.5499999999999998</v>
      </c>
      <c r="E68">
        <v>1</v>
      </c>
      <c r="F68" t="s">
        <v>109</v>
      </c>
      <c r="G68" t="s">
        <v>103</v>
      </c>
      <c r="H68" t="s">
        <v>124</v>
      </c>
      <c r="I68" t="s">
        <v>130</v>
      </c>
      <c r="J68" t="s">
        <v>115</v>
      </c>
      <c r="K68">
        <v>4428</v>
      </c>
      <c r="L68">
        <v>4092</v>
      </c>
      <c r="M68">
        <v>3455</v>
      </c>
      <c r="N68">
        <v>1080</v>
      </c>
      <c r="O68">
        <v>2464</v>
      </c>
      <c r="P68">
        <v>1266</v>
      </c>
      <c r="Q68">
        <v>1202</v>
      </c>
      <c r="R68">
        <v>1911</v>
      </c>
      <c r="S68">
        <v>3691</v>
      </c>
      <c r="T68">
        <v>1063</v>
      </c>
      <c r="U68">
        <v>2276</v>
      </c>
      <c r="V68">
        <v>1243</v>
      </c>
      <c r="W68">
        <v>4850</v>
      </c>
      <c r="X68">
        <v>3397</v>
      </c>
      <c r="Y68">
        <v>1016</v>
      </c>
      <c r="Z68">
        <v>2494</v>
      </c>
      <c r="AA68">
        <v>3610</v>
      </c>
      <c r="AB68">
        <v>4012</v>
      </c>
      <c r="AC68">
        <v>3446</v>
      </c>
      <c r="AD68">
        <v>2673</v>
      </c>
      <c r="AE68">
        <v>3231</v>
      </c>
      <c r="AF68">
        <v>3735</v>
      </c>
      <c r="AG68">
        <v>2200</v>
      </c>
      <c r="AH68">
        <v>1291</v>
      </c>
      <c r="AI68">
        <v>1750</v>
      </c>
      <c r="AJ68">
        <v>2255</v>
      </c>
      <c r="AK68">
        <v>4075</v>
      </c>
      <c r="AL68">
        <v>2366</v>
      </c>
      <c r="AM68">
        <v>1673</v>
      </c>
      <c r="AN68">
        <v>4586</v>
      </c>
      <c r="AO68">
        <v>1290</v>
      </c>
      <c r="AP68">
        <v>1425</v>
      </c>
      <c r="AQ68">
        <v>1911</v>
      </c>
      <c r="AR68">
        <v>947</v>
      </c>
      <c r="AS68">
        <v>4153</v>
      </c>
      <c r="AT68">
        <v>3084</v>
      </c>
      <c r="AU68">
        <v>751</v>
      </c>
      <c r="AV68">
        <v>1889</v>
      </c>
      <c r="AW68">
        <v>935</v>
      </c>
    </row>
    <row r="69" spans="2:49" x14ac:dyDescent="0.25">
      <c r="B69">
        <v>61</v>
      </c>
      <c r="C69" t="s">
        <v>63</v>
      </c>
      <c r="D69" s="6">
        <v>1.1499999999999999</v>
      </c>
      <c r="E69">
        <v>3000</v>
      </c>
      <c r="F69" t="s">
        <v>110</v>
      </c>
      <c r="G69" t="s">
        <v>102</v>
      </c>
      <c r="H69" t="s">
        <v>121</v>
      </c>
      <c r="I69" t="s">
        <v>128</v>
      </c>
      <c r="J69" t="s">
        <v>112</v>
      </c>
      <c r="K69">
        <v>4733</v>
      </c>
      <c r="L69">
        <v>4894</v>
      </c>
      <c r="M69">
        <v>531</v>
      </c>
      <c r="N69">
        <v>3793</v>
      </c>
      <c r="O69">
        <v>3608</v>
      </c>
      <c r="P69">
        <v>3196</v>
      </c>
      <c r="Q69">
        <v>562</v>
      </c>
      <c r="R69">
        <v>3012</v>
      </c>
      <c r="S69">
        <v>1356</v>
      </c>
      <c r="T69">
        <v>3965</v>
      </c>
      <c r="U69">
        <v>2666</v>
      </c>
      <c r="V69">
        <v>2845</v>
      </c>
      <c r="W69">
        <v>2747</v>
      </c>
      <c r="X69">
        <v>878</v>
      </c>
      <c r="Y69">
        <v>1660</v>
      </c>
      <c r="Z69">
        <v>4496</v>
      </c>
      <c r="AA69">
        <v>2660</v>
      </c>
      <c r="AB69">
        <v>1646</v>
      </c>
      <c r="AC69">
        <v>1132</v>
      </c>
      <c r="AD69">
        <v>2015</v>
      </c>
      <c r="AE69">
        <v>4396</v>
      </c>
      <c r="AF69">
        <v>2100</v>
      </c>
      <c r="AG69">
        <v>2905</v>
      </c>
      <c r="AH69">
        <v>732</v>
      </c>
      <c r="AI69">
        <v>4418</v>
      </c>
      <c r="AJ69">
        <v>4269</v>
      </c>
      <c r="AK69">
        <v>4638</v>
      </c>
      <c r="AL69">
        <v>3108</v>
      </c>
      <c r="AM69">
        <v>4955</v>
      </c>
      <c r="AN69">
        <v>547</v>
      </c>
      <c r="AO69">
        <v>1507</v>
      </c>
      <c r="AP69">
        <v>2574</v>
      </c>
      <c r="AQ69">
        <v>4737</v>
      </c>
      <c r="AR69">
        <v>4050</v>
      </c>
      <c r="AS69">
        <v>1598</v>
      </c>
      <c r="AT69">
        <v>3199</v>
      </c>
      <c r="AU69">
        <v>2355</v>
      </c>
      <c r="AV69">
        <v>4172</v>
      </c>
      <c r="AW69">
        <v>3532</v>
      </c>
    </row>
    <row r="70" spans="2:49" x14ac:dyDescent="0.25">
      <c r="B70">
        <v>62</v>
      </c>
      <c r="C70" t="s">
        <v>64</v>
      </c>
      <c r="D70" s="6">
        <v>2.35</v>
      </c>
      <c r="E70">
        <v>2200</v>
      </c>
      <c r="F70" t="s">
        <v>109</v>
      </c>
      <c r="G70" t="s">
        <v>103</v>
      </c>
      <c r="H70" t="s">
        <v>122</v>
      </c>
      <c r="I70" t="s">
        <v>128</v>
      </c>
      <c r="J70" t="s">
        <v>112</v>
      </c>
      <c r="K70">
        <v>4788</v>
      </c>
      <c r="L70">
        <v>1202</v>
      </c>
      <c r="M70">
        <v>2819</v>
      </c>
      <c r="N70">
        <v>3454</v>
      </c>
      <c r="O70">
        <v>2596</v>
      </c>
      <c r="P70">
        <v>1062</v>
      </c>
      <c r="Q70">
        <v>3940</v>
      </c>
      <c r="R70">
        <v>4414</v>
      </c>
      <c r="S70">
        <v>2414</v>
      </c>
      <c r="T70">
        <v>4962</v>
      </c>
      <c r="U70">
        <v>651</v>
      </c>
      <c r="V70">
        <v>3993</v>
      </c>
      <c r="W70">
        <v>2919</v>
      </c>
      <c r="X70">
        <v>2366</v>
      </c>
      <c r="Y70">
        <v>1353</v>
      </c>
      <c r="Z70">
        <v>2024</v>
      </c>
      <c r="AA70">
        <v>3678</v>
      </c>
      <c r="AB70">
        <v>4288</v>
      </c>
      <c r="AC70">
        <v>1641</v>
      </c>
      <c r="AD70">
        <v>1697</v>
      </c>
      <c r="AE70">
        <v>1997</v>
      </c>
      <c r="AF70">
        <v>2020</v>
      </c>
      <c r="AG70">
        <v>4255</v>
      </c>
      <c r="AH70">
        <v>3967</v>
      </c>
      <c r="AI70">
        <v>3123</v>
      </c>
      <c r="AJ70">
        <v>2198</v>
      </c>
      <c r="AK70">
        <v>4530</v>
      </c>
      <c r="AL70">
        <v>4145</v>
      </c>
      <c r="AM70">
        <v>3182</v>
      </c>
      <c r="AN70">
        <v>1864</v>
      </c>
      <c r="AO70">
        <v>4669</v>
      </c>
      <c r="AP70">
        <v>4938</v>
      </c>
      <c r="AQ70">
        <v>2437</v>
      </c>
      <c r="AR70">
        <v>4934</v>
      </c>
      <c r="AS70">
        <v>4308</v>
      </c>
      <c r="AT70">
        <v>1657</v>
      </c>
      <c r="AU70">
        <v>655</v>
      </c>
      <c r="AV70">
        <v>2882</v>
      </c>
      <c r="AW70">
        <v>2509</v>
      </c>
    </row>
    <row r="71" spans="2:49" x14ac:dyDescent="0.25">
      <c r="B71">
        <v>63</v>
      </c>
      <c r="C71" t="s">
        <v>65</v>
      </c>
      <c r="D71" s="6">
        <v>6.5</v>
      </c>
      <c r="E71">
        <v>514</v>
      </c>
      <c r="F71" t="s">
        <v>107</v>
      </c>
      <c r="G71" t="s">
        <v>104</v>
      </c>
      <c r="H71" t="s">
        <v>123</v>
      </c>
      <c r="I71" t="s">
        <v>128</v>
      </c>
      <c r="J71" t="s">
        <v>112</v>
      </c>
      <c r="K71">
        <v>4263</v>
      </c>
      <c r="L71">
        <v>2890</v>
      </c>
      <c r="M71">
        <v>3830</v>
      </c>
      <c r="N71">
        <v>2296</v>
      </c>
      <c r="O71">
        <v>1804</v>
      </c>
      <c r="P71">
        <v>2451</v>
      </c>
      <c r="Q71">
        <v>941</v>
      </c>
      <c r="R71">
        <v>3983</v>
      </c>
      <c r="S71">
        <v>3207</v>
      </c>
      <c r="T71">
        <v>4384</v>
      </c>
      <c r="U71">
        <v>2090</v>
      </c>
      <c r="V71">
        <v>2099</v>
      </c>
      <c r="W71">
        <v>900</v>
      </c>
      <c r="X71">
        <v>2011</v>
      </c>
      <c r="Y71">
        <v>2089</v>
      </c>
      <c r="Z71">
        <v>3435</v>
      </c>
      <c r="AA71">
        <v>957</v>
      </c>
      <c r="AB71">
        <v>4181</v>
      </c>
      <c r="AC71">
        <v>1989</v>
      </c>
      <c r="AD71">
        <v>3732</v>
      </c>
      <c r="AE71">
        <v>3826</v>
      </c>
      <c r="AF71">
        <v>2636</v>
      </c>
      <c r="AG71">
        <v>4864</v>
      </c>
      <c r="AH71">
        <v>2161</v>
      </c>
      <c r="AI71">
        <v>1824</v>
      </c>
      <c r="AJ71">
        <v>3897</v>
      </c>
      <c r="AK71">
        <v>4458</v>
      </c>
      <c r="AL71">
        <v>3386</v>
      </c>
      <c r="AM71">
        <v>2290</v>
      </c>
      <c r="AN71">
        <v>3942</v>
      </c>
      <c r="AO71">
        <v>709</v>
      </c>
      <c r="AP71">
        <v>1589</v>
      </c>
      <c r="AQ71">
        <v>807</v>
      </c>
      <c r="AR71">
        <v>2053</v>
      </c>
      <c r="AS71">
        <v>689</v>
      </c>
      <c r="AT71">
        <v>3033</v>
      </c>
      <c r="AU71">
        <v>4135</v>
      </c>
      <c r="AV71">
        <v>2405</v>
      </c>
      <c r="AW71">
        <v>4879</v>
      </c>
    </row>
    <row r="72" spans="2:49" x14ac:dyDescent="0.25">
      <c r="B72">
        <v>64</v>
      </c>
      <c r="C72" t="s">
        <v>66</v>
      </c>
      <c r="D72" s="6">
        <v>7.5</v>
      </c>
      <c r="E72">
        <v>654</v>
      </c>
      <c r="F72" t="s">
        <v>108</v>
      </c>
      <c r="G72" t="s">
        <v>105</v>
      </c>
      <c r="H72" t="s">
        <v>124</v>
      </c>
      <c r="I72" t="s">
        <v>128</v>
      </c>
      <c r="J72" t="s">
        <v>112</v>
      </c>
      <c r="K72">
        <v>4191</v>
      </c>
      <c r="L72">
        <v>1578</v>
      </c>
      <c r="M72">
        <v>1613</v>
      </c>
      <c r="N72">
        <v>2921</v>
      </c>
      <c r="O72">
        <v>2952</v>
      </c>
      <c r="P72">
        <v>3110</v>
      </c>
      <c r="Q72">
        <v>2282</v>
      </c>
      <c r="R72">
        <v>2772</v>
      </c>
      <c r="S72">
        <v>3410</v>
      </c>
      <c r="T72">
        <v>1313</v>
      </c>
      <c r="U72">
        <v>1828</v>
      </c>
      <c r="V72">
        <v>2176</v>
      </c>
      <c r="W72">
        <v>3280</v>
      </c>
      <c r="X72">
        <v>1412</v>
      </c>
      <c r="Y72">
        <v>2803</v>
      </c>
      <c r="Z72">
        <v>4457</v>
      </c>
      <c r="AA72">
        <v>2380</v>
      </c>
      <c r="AB72">
        <v>4443</v>
      </c>
      <c r="AC72">
        <v>1590</v>
      </c>
      <c r="AD72">
        <v>505</v>
      </c>
      <c r="AE72">
        <v>885</v>
      </c>
      <c r="AF72">
        <v>2227</v>
      </c>
      <c r="AG72">
        <v>4589</v>
      </c>
      <c r="AH72">
        <v>2814</v>
      </c>
      <c r="AI72">
        <v>1112</v>
      </c>
      <c r="AJ72">
        <v>4215</v>
      </c>
      <c r="AK72">
        <v>2291</v>
      </c>
      <c r="AL72">
        <v>2213</v>
      </c>
      <c r="AM72">
        <v>4882</v>
      </c>
      <c r="AN72">
        <v>4905</v>
      </c>
      <c r="AO72">
        <v>1989</v>
      </c>
      <c r="AP72">
        <v>4868</v>
      </c>
      <c r="AQ72">
        <v>3702</v>
      </c>
      <c r="AR72">
        <v>3421</v>
      </c>
      <c r="AS72">
        <v>1831</v>
      </c>
      <c r="AT72">
        <v>3097</v>
      </c>
      <c r="AU72">
        <v>1474</v>
      </c>
      <c r="AV72">
        <v>3694</v>
      </c>
      <c r="AW72">
        <v>1307</v>
      </c>
    </row>
    <row r="73" spans="2:49" x14ac:dyDescent="0.25">
      <c r="B73">
        <v>65</v>
      </c>
      <c r="C73" t="s">
        <v>67</v>
      </c>
      <c r="D73" s="6">
        <v>3.4</v>
      </c>
      <c r="E73">
        <v>765</v>
      </c>
      <c r="F73" t="s">
        <v>110</v>
      </c>
      <c r="G73" t="s">
        <v>102</v>
      </c>
      <c r="H73" t="s">
        <v>126</v>
      </c>
      <c r="I73" t="s">
        <v>129</v>
      </c>
      <c r="J73" t="s">
        <v>112</v>
      </c>
      <c r="K73">
        <v>3519</v>
      </c>
      <c r="L73">
        <v>1477</v>
      </c>
      <c r="M73">
        <v>1486</v>
      </c>
      <c r="N73">
        <v>3290</v>
      </c>
      <c r="O73">
        <v>1310</v>
      </c>
      <c r="P73">
        <v>4501</v>
      </c>
      <c r="Q73">
        <v>2087</v>
      </c>
      <c r="R73">
        <v>3771</v>
      </c>
      <c r="S73">
        <v>3000</v>
      </c>
      <c r="T73">
        <v>2531</v>
      </c>
      <c r="U73">
        <v>4192</v>
      </c>
      <c r="V73">
        <v>1435</v>
      </c>
      <c r="W73">
        <v>2954</v>
      </c>
      <c r="X73">
        <v>2860</v>
      </c>
      <c r="Y73">
        <v>3554</v>
      </c>
      <c r="Z73">
        <v>2091</v>
      </c>
      <c r="AA73">
        <v>3549</v>
      </c>
      <c r="AB73">
        <v>3547</v>
      </c>
      <c r="AC73">
        <v>1194</v>
      </c>
      <c r="AD73">
        <v>846</v>
      </c>
      <c r="AE73">
        <v>2046</v>
      </c>
      <c r="AF73">
        <v>4844</v>
      </c>
      <c r="AG73">
        <v>1540</v>
      </c>
      <c r="AH73">
        <v>3888</v>
      </c>
      <c r="AI73">
        <v>3729</v>
      </c>
      <c r="AJ73">
        <v>687</v>
      </c>
      <c r="AK73">
        <v>2182</v>
      </c>
      <c r="AL73">
        <v>540</v>
      </c>
      <c r="AM73">
        <v>4332</v>
      </c>
      <c r="AN73">
        <v>4111</v>
      </c>
      <c r="AO73">
        <v>4143</v>
      </c>
      <c r="AP73">
        <v>3331</v>
      </c>
      <c r="AQ73">
        <v>3246</v>
      </c>
      <c r="AR73">
        <v>4120</v>
      </c>
      <c r="AS73">
        <v>2836</v>
      </c>
      <c r="AT73">
        <v>4292</v>
      </c>
      <c r="AU73">
        <v>1519</v>
      </c>
      <c r="AV73">
        <v>2373</v>
      </c>
      <c r="AW73">
        <v>1404</v>
      </c>
    </row>
    <row r="74" spans="2:49" x14ac:dyDescent="0.25">
      <c r="B74">
        <v>66</v>
      </c>
      <c r="C74" t="s">
        <v>68</v>
      </c>
      <c r="D74" s="6">
        <v>2.6</v>
      </c>
      <c r="E74">
        <v>23</v>
      </c>
      <c r="F74" t="s">
        <v>110</v>
      </c>
      <c r="G74" t="s">
        <v>102</v>
      </c>
      <c r="H74" t="s">
        <v>121</v>
      </c>
      <c r="I74" t="s">
        <v>129</v>
      </c>
      <c r="J74" t="s">
        <v>112</v>
      </c>
      <c r="K74">
        <v>4009</v>
      </c>
      <c r="L74">
        <v>1193</v>
      </c>
      <c r="M74">
        <v>1508</v>
      </c>
      <c r="N74">
        <v>4574</v>
      </c>
      <c r="O74">
        <v>698</v>
      </c>
      <c r="P74">
        <v>2964</v>
      </c>
      <c r="Q74">
        <v>904</v>
      </c>
      <c r="R74">
        <v>3706</v>
      </c>
      <c r="S74">
        <v>1899</v>
      </c>
      <c r="T74">
        <v>2117</v>
      </c>
      <c r="U74">
        <v>3324</v>
      </c>
      <c r="V74">
        <v>4707</v>
      </c>
      <c r="W74">
        <v>3874</v>
      </c>
      <c r="X74">
        <v>1700</v>
      </c>
      <c r="Y74">
        <v>2592</v>
      </c>
      <c r="Z74">
        <v>3827</v>
      </c>
      <c r="AA74">
        <v>2045</v>
      </c>
      <c r="AB74">
        <v>4644</v>
      </c>
      <c r="AC74">
        <v>3652</v>
      </c>
      <c r="AD74">
        <v>1281</v>
      </c>
      <c r="AE74">
        <v>3983</v>
      </c>
      <c r="AF74">
        <v>2647</v>
      </c>
      <c r="AG74">
        <v>3001</v>
      </c>
      <c r="AH74">
        <v>4631</v>
      </c>
      <c r="AI74">
        <v>3524</v>
      </c>
      <c r="AJ74">
        <v>1349</v>
      </c>
      <c r="AK74">
        <v>4254</v>
      </c>
      <c r="AL74">
        <v>2199</v>
      </c>
      <c r="AM74">
        <v>1040</v>
      </c>
      <c r="AN74">
        <v>1832</v>
      </c>
      <c r="AO74">
        <v>4567</v>
      </c>
      <c r="AP74">
        <v>2847</v>
      </c>
      <c r="AQ74">
        <v>3507</v>
      </c>
      <c r="AR74">
        <v>4844</v>
      </c>
      <c r="AS74">
        <v>4066</v>
      </c>
      <c r="AT74">
        <v>3030</v>
      </c>
      <c r="AU74">
        <v>2674</v>
      </c>
      <c r="AV74">
        <v>2305</v>
      </c>
      <c r="AW74">
        <v>3950</v>
      </c>
    </row>
    <row r="75" spans="2:49" x14ac:dyDescent="0.25">
      <c r="B75">
        <v>67</v>
      </c>
      <c r="C75" t="s">
        <v>69</v>
      </c>
      <c r="D75" s="6">
        <v>8.5</v>
      </c>
      <c r="E75">
        <v>24</v>
      </c>
      <c r="F75" t="s">
        <v>111</v>
      </c>
      <c r="G75" t="s">
        <v>106</v>
      </c>
      <c r="H75" t="s">
        <v>122</v>
      </c>
      <c r="I75" t="s">
        <v>129</v>
      </c>
      <c r="J75" t="s">
        <v>112</v>
      </c>
      <c r="K75">
        <v>3144</v>
      </c>
      <c r="L75">
        <v>4246</v>
      </c>
      <c r="M75">
        <v>3521</v>
      </c>
      <c r="N75">
        <v>2692</v>
      </c>
      <c r="O75">
        <v>3018</v>
      </c>
      <c r="P75">
        <v>4663</v>
      </c>
      <c r="Q75">
        <v>1466</v>
      </c>
      <c r="R75">
        <v>3162</v>
      </c>
      <c r="S75">
        <v>4479</v>
      </c>
      <c r="T75">
        <v>2095</v>
      </c>
      <c r="U75">
        <v>1304</v>
      </c>
      <c r="V75">
        <v>770</v>
      </c>
      <c r="W75">
        <v>1638</v>
      </c>
      <c r="X75">
        <v>2651</v>
      </c>
      <c r="Y75">
        <v>1440</v>
      </c>
      <c r="Z75">
        <v>1416</v>
      </c>
      <c r="AA75">
        <v>4073</v>
      </c>
      <c r="AB75">
        <v>1407</v>
      </c>
      <c r="AC75">
        <v>822</v>
      </c>
      <c r="AD75">
        <v>2781</v>
      </c>
      <c r="AE75">
        <v>2344</v>
      </c>
      <c r="AF75">
        <v>3636</v>
      </c>
      <c r="AG75">
        <v>3913</v>
      </c>
      <c r="AH75">
        <v>2977</v>
      </c>
      <c r="AI75">
        <v>3344</v>
      </c>
      <c r="AJ75">
        <v>3020</v>
      </c>
      <c r="AK75">
        <v>2133</v>
      </c>
      <c r="AL75">
        <v>712</v>
      </c>
      <c r="AM75">
        <v>4988</v>
      </c>
      <c r="AN75">
        <v>1665</v>
      </c>
      <c r="AO75">
        <v>4958</v>
      </c>
      <c r="AP75">
        <v>1928</v>
      </c>
      <c r="AQ75">
        <v>3513</v>
      </c>
      <c r="AR75">
        <v>666</v>
      </c>
      <c r="AS75">
        <v>4441</v>
      </c>
      <c r="AT75">
        <v>1906</v>
      </c>
      <c r="AU75">
        <v>558</v>
      </c>
      <c r="AV75">
        <v>2156</v>
      </c>
      <c r="AW75">
        <v>2392</v>
      </c>
    </row>
    <row r="76" spans="2:49" x14ac:dyDescent="0.25">
      <c r="B76">
        <v>68</v>
      </c>
      <c r="C76" t="s">
        <v>70</v>
      </c>
      <c r="D76" s="6">
        <v>1.3499999999999999</v>
      </c>
      <c r="E76">
        <v>65</v>
      </c>
      <c r="F76" t="s">
        <v>111</v>
      </c>
      <c r="G76" t="s">
        <v>106</v>
      </c>
      <c r="H76" t="s">
        <v>123</v>
      </c>
      <c r="I76" t="s">
        <v>129</v>
      </c>
      <c r="J76" t="s">
        <v>112</v>
      </c>
      <c r="K76">
        <v>1654</v>
      </c>
      <c r="L76">
        <v>1313</v>
      </c>
      <c r="M76">
        <v>3163</v>
      </c>
      <c r="N76">
        <v>2360</v>
      </c>
      <c r="O76">
        <v>2006</v>
      </c>
      <c r="P76">
        <v>753</v>
      </c>
      <c r="Q76">
        <v>1754</v>
      </c>
      <c r="R76">
        <v>3113</v>
      </c>
      <c r="S76">
        <v>3458</v>
      </c>
      <c r="T76">
        <v>4938</v>
      </c>
      <c r="U76">
        <v>4481</v>
      </c>
      <c r="V76">
        <v>3138</v>
      </c>
      <c r="W76">
        <v>4911</v>
      </c>
      <c r="X76">
        <v>4077</v>
      </c>
      <c r="Y76">
        <v>713</v>
      </c>
      <c r="Z76">
        <v>546</v>
      </c>
      <c r="AA76">
        <v>4277</v>
      </c>
      <c r="AB76">
        <v>3598</v>
      </c>
      <c r="AC76">
        <v>3339</v>
      </c>
      <c r="AD76">
        <v>637</v>
      </c>
      <c r="AE76">
        <v>1469</v>
      </c>
      <c r="AF76">
        <v>2161</v>
      </c>
      <c r="AG76">
        <v>1091</v>
      </c>
      <c r="AH76">
        <v>4329</v>
      </c>
      <c r="AI76">
        <v>805</v>
      </c>
      <c r="AJ76">
        <v>4841</v>
      </c>
      <c r="AK76">
        <v>3853</v>
      </c>
      <c r="AL76">
        <v>4051</v>
      </c>
      <c r="AM76">
        <v>1035</v>
      </c>
      <c r="AN76">
        <v>1628</v>
      </c>
      <c r="AO76">
        <v>4714</v>
      </c>
      <c r="AP76">
        <v>621</v>
      </c>
      <c r="AQ76">
        <v>876</v>
      </c>
      <c r="AR76">
        <v>3334</v>
      </c>
      <c r="AS76">
        <v>1082</v>
      </c>
      <c r="AT76">
        <v>4120</v>
      </c>
      <c r="AU76">
        <v>638</v>
      </c>
      <c r="AV76">
        <v>2285</v>
      </c>
      <c r="AW76">
        <v>4355</v>
      </c>
    </row>
    <row r="77" spans="2:49" x14ac:dyDescent="0.25">
      <c r="B77">
        <v>69</v>
      </c>
      <c r="C77" t="s">
        <v>71</v>
      </c>
      <c r="D77" s="6">
        <v>2.5500000000000003</v>
      </c>
      <c r="E77">
        <v>698</v>
      </c>
      <c r="F77" t="s">
        <v>111</v>
      </c>
      <c r="G77" t="s">
        <v>106</v>
      </c>
      <c r="H77" t="s">
        <v>124</v>
      </c>
      <c r="I77" t="s">
        <v>129</v>
      </c>
      <c r="J77" t="s">
        <v>112</v>
      </c>
      <c r="K77">
        <v>2661</v>
      </c>
      <c r="L77">
        <v>2056</v>
      </c>
      <c r="M77">
        <v>4685</v>
      </c>
      <c r="N77">
        <v>4023</v>
      </c>
      <c r="O77">
        <v>3004</v>
      </c>
      <c r="P77">
        <v>2060</v>
      </c>
      <c r="Q77">
        <v>1135</v>
      </c>
      <c r="R77">
        <v>4883</v>
      </c>
      <c r="S77">
        <v>630</v>
      </c>
      <c r="T77">
        <v>2330</v>
      </c>
      <c r="U77">
        <v>2413</v>
      </c>
      <c r="V77">
        <v>2061</v>
      </c>
      <c r="W77">
        <v>3974</v>
      </c>
      <c r="X77">
        <v>4827</v>
      </c>
      <c r="Y77">
        <v>1378</v>
      </c>
      <c r="Z77">
        <v>4241</v>
      </c>
      <c r="AA77">
        <v>1032</v>
      </c>
      <c r="AB77">
        <v>2224</v>
      </c>
      <c r="AC77">
        <v>716</v>
      </c>
      <c r="AD77">
        <v>2860</v>
      </c>
      <c r="AE77">
        <v>3395</v>
      </c>
      <c r="AF77">
        <v>3876</v>
      </c>
      <c r="AG77">
        <v>620</v>
      </c>
      <c r="AH77">
        <v>3453</v>
      </c>
      <c r="AI77">
        <v>822</v>
      </c>
      <c r="AJ77">
        <v>4443</v>
      </c>
      <c r="AK77">
        <v>988</v>
      </c>
      <c r="AL77">
        <v>1933</v>
      </c>
      <c r="AM77">
        <v>1679</v>
      </c>
      <c r="AN77">
        <v>1833</v>
      </c>
      <c r="AO77">
        <v>1369</v>
      </c>
      <c r="AP77">
        <v>3907</v>
      </c>
      <c r="AQ77">
        <v>917</v>
      </c>
      <c r="AR77">
        <v>1988</v>
      </c>
      <c r="AS77">
        <v>2782</v>
      </c>
      <c r="AT77">
        <v>4733</v>
      </c>
      <c r="AU77">
        <v>2802</v>
      </c>
      <c r="AV77">
        <v>4147</v>
      </c>
      <c r="AW77">
        <v>4740</v>
      </c>
    </row>
    <row r="78" spans="2:49" x14ac:dyDescent="0.25">
      <c r="B78">
        <v>70</v>
      </c>
      <c r="C78" t="s">
        <v>72</v>
      </c>
      <c r="D78" s="6">
        <v>6.7</v>
      </c>
      <c r="E78">
        <v>456</v>
      </c>
      <c r="F78" t="s">
        <v>111</v>
      </c>
      <c r="G78" t="s">
        <v>106</v>
      </c>
      <c r="H78" t="s">
        <v>125</v>
      </c>
      <c r="I78" t="s">
        <v>128</v>
      </c>
      <c r="J78" t="s">
        <v>113</v>
      </c>
      <c r="K78">
        <v>2370</v>
      </c>
      <c r="L78">
        <v>1586</v>
      </c>
      <c r="M78">
        <v>4228</v>
      </c>
      <c r="N78">
        <v>827</v>
      </c>
      <c r="O78">
        <v>1600</v>
      </c>
      <c r="P78">
        <v>3133</v>
      </c>
      <c r="Q78">
        <v>3573</v>
      </c>
      <c r="R78">
        <v>1790</v>
      </c>
      <c r="S78">
        <v>2215</v>
      </c>
      <c r="T78">
        <v>1913</v>
      </c>
      <c r="U78">
        <v>1893</v>
      </c>
      <c r="V78">
        <v>2285</v>
      </c>
      <c r="W78">
        <v>3975</v>
      </c>
      <c r="X78">
        <v>1688</v>
      </c>
      <c r="Y78">
        <v>1792</v>
      </c>
      <c r="Z78">
        <v>2932</v>
      </c>
      <c r="AA78">
        <v>4036</v>
      </c>
      <c r="AB78">
        <v>4451</v>
      </c>
      <c r="AC78">
        <v>1813</v>
      </c>
      <c r="AD78">
        <v>3649</v>
      </c>
      <c r="AE78">
        <v>4698</v>
      </c>
      <c r="AF78">
        <v>2183</v>
      </c>
      <c r="AG78">
        <v>2842</v>
      </c>
      <c r="AH78">
        <v>3534</v>
      </c>
      <c r="AI78">
        <v>1645</v>
      </c>
      <c r="AJ78">
        <v>2148</v>
      </c>
      <c r="AK78">
        <v>1980</v>
      </c>
      <c r="AL78">
        <v>3321</v>
      </c>
      <c r="AM78">
        <v>3103</v>
      </c>
      <c r="AN78">
        <v>1709</v>
      </c>
      <c r="AO78">
        <v>522</v>
      </c>
      <c r="AP78">
        <v>2808</v>
      </c>
      <c r="AQ78">
        <v>1352</v>
      </c>
      <c r="AR78">
        <v>3516</v>
      </c>
      <c r="AS78">
        <v>4320</v>
      </c>
      <c r="AT78">
        <v>3447</v>
      </c>
      <c r="AU78">
        <v>2967</v>
      </c>
      <c r="AV78">
        <v>2184</v>
      </c>
      <c r="AW78">
        <v>3388</v>
      </c>
    </row>
    <row r="79" spans="2:49" x14ac:dyDescent="0.25">
      <c r="B79">
        <v>71</v>
      </c>
      <c r="C79" t="s">
        <v>73</v>
      </c>
      <c r="D79" s="6">
        <v>7.7</v>
      </c>
      <c r="E79">
        <v>156</v>
      </c>
      <c r="F79" t="s">
        <v>109</v>
      </c>
      <c r="G79" t="s">
        <v>103</v>
      </c>
      <c r="H79" t="s">
        <v>126</v>
      </c>
      <c r="I79" t="s">
        <v>128</v>
      </c>
      <c r="J79" t="s">
        <v>113</v>
      </c>
      <c r="K79">
        <v>1821</v>
      </c>
      <c r="L79">
        <v>2285</v>
      </c>
      <c r="M79">
        <v>3132</v>
      </c>
      <c r="N79">
        <v>701</v>
      </c>
      <c r="O79">
        <v>4225</v>
      </c>
      <c r="P79">
        <v>1916</v>
      </c>
      <c r="Q79">
        <v>2861</v>
      </c>
      <c r="R79">
        <v>762</v>
      </c>
      <c r="S79">
        <v>3331</v>
      </c>
      <c r="T79">
        <v>2496</v>
      </c>
      <c r="U79">
        <v>4962</v>
      </c>
      <c r="V79">
        <v>4536</v>
      </c>
      <c r="W79">
        <v>4770</v>
      </c>
      <c r="X79">
        <v>4833</v>
      </c>
      <c r="Y79">
        <v>2069</v>
      </c>
      <c r="Z79">
        <v>3806</v>
      </c>
      <c r="AA79">
        <v>2494</v>
      </c>
      <c r="AB79">
        <v>2748</v>
      </c>
      <c r="AC79">
        <v>1207</v>
      </c>
      <c r="AD79">
        <v>3316</v>
      </c>
      <c r="AE79">
        <v>1029</v>
      </c>
      <c r="AF79">
        <v>2773</v>
      </c>
      <c r="AG79">
        <v>3190</v>
      </c>
      <c r="AH79">
        <v>1066</v>
      </c>
      <c r="AI79">
        <v>548</v>
      </c>
      <c r="AJ79">
        <v>4222</v>
      </c>
      <c r="AK79">
        <v>2381</v>
      </c>
      <c r="AL79">
        <v>3884</v>
      </c>
      <c r="AM79">
        <v>2982</v>
      </c>
      <c r="AN79">
        <v>2813</v>
      </c>
      <c r="AO79">
        <v>4663</v>
      </c>
      <c r="AP79">
        <v>1785</v>
      </c>
      <c r="AQ79">
        <v>2607</v>
      </c>
      <c r="AR79">
        <v>1856</v>
      </c>
      <c r="AS79">
        <v>4128</v>
      </c>
      <c r="AT79">
        <v>2059</v>
      </c>
      <c r="AU79">
        <v>4476</v>
      </c>
      <c r="AV79">
        <v>3639</v>
      </c>
      <c r="AW79">
        <v>1470</v>
      </c>
    </row>
    <row r="80" spans="2:49" x14ac:dyDescent="0.25">
      <c r="B80">
        <v>72</v>
      </c>
      <c r="C80" t="s">
        <v>74</v>
      </c>
      <c r="D80" s="6">
        <v>3.6</v>
      </c>
      <c r="E80">
        <v>654</v>
      </c>
      <c r="F80" t="s">
        <v>109</v>
      </c>
      <c r="G80" t="s">
        <v>103</v>
      </c>
      <c r="H80" t="s">
        <v>121</v>
      </c>
      <c r="I80" t="s">
        <v>130</v>
      </c>
      <c r="J80" t="s">
        <v>113</v>
      </c>
      <c r="K80">
        <v>4157</v>
      </c>
      <c r="L80">
        <v>3863</v>
      </c>
      <c r="M80">
        <v>2273</v>
      </c>
      <c r="N80">
        <v>4555</v>
      </c>
      <c r="O80">
        <v>3635</v>
      </c>
      <c r="P80">
        <v>1588</v>
      </c>
      <c r="Q80">
        <v>4709</v>
      </c>
      <c r="R80">
        <v>3011</v>
      </c>
      <c r="S80">
        <v>1119</v>
      </c>
      <c r="T80">
        <v>2503</v>
      </c>
      <c r="U80">
        <v>2197</v>
      </c>
      <c r="V80">
        <v>2576</v>
      </c>
      <c r="W80">
        <v>1567</v>
      </c>
      <c r="X80">
        <v>738</v>
      </c>
      <c r="Y80">
        <v>647</v>
      </c>
      <c r="Z80">
        <v>1910</v>
      </c>
      <c r="AA80">
        <v>1568</v>
      </c>
      <c r="AB80">
        <v>3081</v>
      </c>
      <c r="AC80">
        <v>2527</v>
      </c>
      <c r="AD80">
        <v>1371</v>
      </c>
      <c r="AE80">
        <v>4206</v>
      </c>
      <c r="AF80">
        <v>1903</v>
      </c>
      <c r="AG80">
        <v>4542</v>
      </c>
      <c r="AH80">
        <v>1554</v>
      </c>
      <c r="AI80">
        <v>4418</v>
      </c>
      <c r="AJ80">
        <v>4364</v>
      </c>
      <c r="AK80">
        <v>2899</v>
      </c>
      <c r="AL80">
        <v>721</v>
      </c>
      <c r="AM80">
        <v>1453</v>
      </c>
      <c r="AN80">
        <v>4097</v>
      </c>
      <c r="AO80">
        <v>3306</v>
      </c>
      <c r="AP80">
        <v>3726</v>
      </c>
      <c r="AQ80">
        <v>3599</v>
      </c>
      <c r="AR80">
        <v>640</v>
      </c>
      <c r="AS80">
        <v>4012</v>
      </c>
      <c r="AT80">
        <v>1243</v>
      </c>
      <c r="AU80">
        <v>2925</v>
      </c>
      <c r="AV80">
        <v>2142</v>
      </c>
      <c r="AW80">
        <v>4823</v>
      </c>
    </row>
    <row r="81" spans="2:49" x14ac:dyDescent="0.25">
      <c r="B81">
        <v>73</v>
      </c>
      <c r="C81" t="s">
        <v>75</v>
      </c>
      <c r="D81" s="6">
        <v>2.8000000000000003</v>
      </c>
      <c r="E81">
        <v>789</v>
      </c>
      <c r="F81" t="s">
        <v>109</v>
      </c>
      <c r="G81" t="s">
        <v>103</v>
      </c>
      <c r="H81" t="s">
        <v>122</v>
      </c>
      <c r="I81" t="s">
        <v>130</v>
      </c>
      <c r="J81" t="s">
        <v>113</v>
      </c>
      <c r="K81">
        <v>3790</v>
      </c>
      <c r="L81">
        <v>766</v>
      </c>
      <c r="M81">
        <v>1821</v>
      </c>
      <c r="N81">
        <v>2119</v>
      </c>
      <c r="O81">
        <v>2006</v>
      </c>
      <c r="P81">
        <v>4247</v>
      </c>
      <c r="Q81">
        <v>1882</v>
      </c>
      <c r="R81">
        <v>4718</v>
      </c>
      <c r="S81">
        <v>3498</v>
      </c>
      <c r="T81">
        <v>987</v>
      </c>
      <c r="U81">
        <v>3996</v>
      </c>
      <c r="V81">
        <v>3090</v>
      </c>
      <c r="W81">
        <v>1813</v>
      </c>
      <c r="X81">
        <v>3511</v>
      </c>
      <c r="Y81">
        <v>2111</v>
      </c>
      <c r="Z81">
        <v>3661</v>
      </c>
      <c r="AA81">
        <v>4477</v>
      </c>
      <c r="AB81">
        <v>3182</v>
      </c>
      <c r="AC81">
        <v>2411</v>
      </c>
      <c r="AD81">
        <v>2248</v>
      </c>
      <c r="AE81">
        <v>4791</v>
      </c>
      <c r="AF81">
        <v>3750</v>
      </c>
      <c r="AG81">
        <v>1340</v>
      </c>
      <c r="AH81">
        <v>3478</v>
      </c>
      <c r="AI81">
        <v>1225</v>
      </c>
      <c r="AJ81">
        <v>3490</v>
      </c>
      <c r="AK81">
        <v>2900</v>
      </c>
      <c r="AL81">
        <v>2304</v>
      </c>
      <c r="AM81">
        <v>2987</v>
      </c>
      <c r="AN81">
        <v>3528</v>
      </c>
      <c r="AO81">
        <v>2046</v>
      </c>
      <c r="AP81">
        <v>3764</v>
      </c>
      <c r="AQ81">
        <v>537</v>
      </c>
      <c r="AR81">
        <v>3004</v>
      </c>
      <c r="AS81">
        <v>1030</v>
      </c>
      <c r="AT81">
        <v>2159</v>
      </c>
      <c r="AU81">
        <v>2180</v>
      </c>
      <c r="AV81">
        <v>1168</v>
      </c>
      <c r="AW81">
        <v>3459</v>
      </c>
    </row>
    <row r="82" spans="2:49" x14ac:dyDescent="0.25">
      <c r="B82">
        <v>74</v>
      </c>
      <c r="C82" t="s">
        <v>76</v>
      </c>
      <c r="D82" s="6">
        <v>8.6999999999999993</v>
      </c>
      <c r="E82">
        <v>852</v>
      </c>
      <c r="F82" t="s">
        <v>109</v>
      </c>
      <c r="G82" t="s">
        <v>103</v>
      </c>
      <c r="H82" t="s">
        <v>123</v>
      </c>
      <c r="I82" t="s">
        <v>130</v>
      </c>
      <c r="J82" t="s">
        <v>113</v>
      </c>
      <c r="K82">
        <v>4502</v>
      </c>
      <c r="L82">
        <v>1549</v>
      </c>
      <c r="M82">
        <v>4439</v>
      </c>
      <c r="N82">
        <v>511</v>
      </c>
      <c r="O82">
        <v>1196</v>
      </c>
      <c r="P82">
        <v>1396</v>
      </c>
      <c r="Q82">
        <v>1187</v>
      </c>
      <c r="R82">
        <v>3778</v>
      </c>
      <c r="S82">
        <v>1119</v>
      </c>
      <c r="T82">
        <v>2468</v>
      </c>
      <c r="U82">
        <v>2112</v>
      </c>
      <c r="V82">
        <v>4829</v>
      </c>
      <c r="W82">
        <v>2679</v>
      </c>
      <c r="X82">
        <v>2444</v>
      </c>
      <c r="Y82">
        <v>4352</v>
      </c>
      <c r="Z82">
        <v>4691</v>
      </c>
      <c r="AA82">
        <v>2694</v>
      </c>
      <c r="AB82">
        <v>3362</v>
      </c>
      <c r="AC82">
        <v>1091</v>
      </c>
      <c r="AD82">
        <v>3162</v>
      </c>
      <c r="AE82">
        <v>2332</v>
      </c>
      <c r="AF82">
        <v>3500</v>
      </c>
      <c r="AG82">
        <v>1638</v>
      </c>
      <c r="AH82">
        <v>2283</v>
      </c>
      <c r="AI82">
        <v>1307</v>
      </c>
      <c r="AJ82">
        <v>3802</v>
      </c>
      <c r="AK82">
        <v>1561</v>
      </c>
      <c r="AL82">
        <v>504</v>
      </c>
      <c r="AM82">
        <v>4037</v>
      </c>
      <c r="AN82">
        <v>1987</v>
      </c>
      <c r="AO82">
        <v>4916</v>
      </c>
      <c r="AP82">
        <v>3610</v>
      </c>
      <c r="AQ82">
        <v>1223</v>
      </c>
      <c r="AR82">
        <v>4053</v>
      </c>
      <c r="AS82">
        <v>3728</v>
      </c>
      <c r="AT82">
        <v>1856</v>
      </c>
      <c r="AU82">
        <v>4116</v>
      </c>
      <c r="AV82">
        <v>1074</v>
      </c>
      <c r="AW82">
        <v>4699</v>
      </c>
    </row>
    <row r="83" spans="2:49" x14ac:dyDescent="0.25">
      <c r="B83">
        <v>75</v>
      </c>
      <c r="C83" t="s">
        <v>77</v>
      </c>
      <c r="D83" s="6">
        <v>1.5499999999999998</v>
      </c>
      <c r="E83">
        <v>1</v>
      </c>
      <c r="F83" t="s">
        <v>109</v>
      </c>
      <c r="G83" t="s">
        <v>103</v>
      </c>
      <c r="H83" t="s">
        <v>124</v>
      </c>
      <c r="I83" t="s">
        <v>130</v>
      </c>
      <c r="J83" t="s">
        <v>113</v>
      </c>
      <c r="K83">
        <v>893</v>
      </c>
      <c r="L83">
        <v>2276</v>
      </c>
      <c r="M83">
        <v>3050</v>
      </c>
      <c r="N83">
        <v>839</v>
      </c>
      <c r="O83">
        <v>2078</v>
      </c>
      <c r="P83">
        <v>2111</v>
      </c>
      <c r="Q83">
        <v>996</v>
      </c>
      <c r="R83">
        <v>3680</v>
      </c>
      <c r="S83">
        <v>1776</v>
      </c>
      <c r="T83">
        <v>2624</v>
      </c>
      <c r="U83">
        <v>4794</v>
      </c>
      <c r="V83">
        <v>2831</v>
      </c>
      <c r="W83">
        <v>3374</v>
      </c>
      <c r="X83">
        <v>3722</v>
      </c>
      <c r="Y83">
        <v>2080</v>
      </c>
      <c r="Z83">
        <v>1643</v>
      </c>
      <c r="AA83">
        <v>1248</v>
      </c>
      <c r="AB83">
        <v>4566</v>
      </c>
      <c r="AC83">
        <v>971</v>
      </c>
      <c r="AD83">
        <v>524</v>
      </c>
      <c r="AE83">
        <v>1716</v>
      </c>
      <c r="AF83">
        <v>4848</v>
      </c>
      <c r="AG83">
        <v>2940</v>
      </c>
      <c r="AH83">
        <v>4355</v>
      </c>
      <c r="AI83">
        <v>1705</v>
      </c>
      <c r="AJ83">
        <v>4954</v>
      </c>
      <c r="AK83">
        <v>4697</v>
      </c>
      <c r="AL83">
        <v>1524</v>
      </c>
      <c r="AM83">
        <v>4587</v>
      </c>
      <c r="AN83">
        <v>4781</v>
      </c>
      <c r="AO83">
        <v>4954</v>
      </c>
      <c r="AP83">
        <v>596</v>
      </c>
      <c r="AQ83">
        <v>2577</v>
      </c>
      <c r="AR83">
        <v>2421</v>
      </c>
      <c r="AS83">
        <v>4051</v>
      </c>
      <c r="AT83">
        <v>2574</v>
      </c>
      <c r="AU83">
        <v>4888</v>
      </c>
      <c r="AV83">
        <v>3275</v>
      </c>
      <c r="AW83">
        <v>846</v>
      </c>
    </row>
    <row r="84" spans="2:49" x14ac:dyDescent="0.25">
      <c r="B84">
        <v>76</v>
      </c>
      <c r="C84" t="s">
        <v>78</v>
      </c>
      <c r="D84" s="6">
        <v>1.1499999999999999</v>
      </c>
      <c r="E84">
        <v>3000</v>
      </c>
      <c r="F84" t="s">
        <v>110</v>
      </c>
      <c r="G84" t="s">
        <v>102</v>
      </c>
      <c r="H84" t="s">
        <v>121</v>
      </c>
      <c r="I84" t="s">
        <v>128</v>
      </c>
      <c r="J84" t="s">
        <v>114</v>
      </c>
      <c r="K84">
        <v>1646</v>
      </c>
      <c r="L84">
        <v>4450</v>
      </c>
      <c r="M84">
        <v>3099</v>
      </c>
      <c r="N84">
        <v>1558</v>
      </c>
      <c r="O84">
        <v>2892</v>
      </c>
      <c r="P84">
        <v>3758</v>
      </c>
      <c r="Q84">
        <v>1889</v>
      </c>
      <c r="R84">
        <v>3194</v>
      </c>
      <c r="S84">
        <v>3627</v>
      </c>
      <c r="T84">
        <v>2228</v>
      </c>
      <c r="U84">
        <v>1495</v>
      </c>
      <c r="V84">
        <v>940</v>
      </c>
      <c r="W84">
        <v>4832</v>
      </c>
      <c r="X84">
        <v>3587</v>
      </c>
      <c r="Y84">
        <v>981</v>
      </c>
      <c r="Z84">
        <v>2527</v>
      </c>
      <c r="AA84">
        <v>3277</v>
      </c>
      <c r="AB84">
        <v>4351</v>
      </c>
      <c r="AC84">
        <v>853</v>
      </c>
      <c r="AD84">
        <v>2832</v>
      </c>
      <c r="AE84">
        <v>858</v>
      </c>
      <c r="AF84">
        <v>3032</v>
      </c>
      <c r="AG84">
        <v>3284</v>
      </c>
      <c r="AH84">
        <v>4238</v>
      </c>
      <c r="AI84">
        <v>3777</v>
      </c>
      <c r="AJ84">
        <v>3959</v>
      </c>
      <c r="AK84">
        <v>3493</v>
      </c>
      <c r="AL84">
        <v>2261</v>
      </c>
      <c r="AM84">
        <v>3688</v>
      </c>
      <c r="AN84">
        <v>4474</v>
      </c>
      <c r="AO84">
        <v>2611</v>
      </c>
      <c r="AP84">
        <v>3831</v>
      </c>
      <c r="AQ84">
        <v>1531</v>
      </c>
      <c r="AR84">
        <v>4988</v>
      </c>
      <c r="AS84">
        <v>2135</v>
      </c>
      <c r="AT84">
        <v>3142</v>
      </c>
      <c r="AU84">
        <v>2034</v>
      </c>
      <c r="AV84">
        <v>4728</v>
      </c>
      <c r="AW84">
        <v>4625</v>
      </c>
    </row>
    <row r="85" spans="2:49" x14ac:dyDescent="0.25">
      <c r="B85">
        <v>77</v>
      </c>
      <c r="C85" t="s">
        <v>79</v>
      </c>
      <c r="D85" s="6">
        <v>2.35</v>
      </c>
      <c r="E85">
        <v>2200</v>
      </c>
      <c r="F85" t="s">
        <v>109</v>
      </c>
      <c r="G85" t="s">
        <v>103</v>
      </c>
      <c r="H85" t="s">
        <v>122</v>
      </c>
      <c r="I85" t="s">
        <v>128</v>
      </c>
      <c r="J85" t="s">
        <v>114</v>
      </c>
      <c r="K85">
        <v>1812</v>
      </c>
      <c r="L85">
        <v>4153</v>
      </c>
      <c r="M85">
        <v>2996</v>
      </c>
      <c r="N85">
        <v>1032</v>
      </c>
      <c r="O85">
        <v>2125</v>
      </c>
      <c r="P85">
        <v>934</v>
      </c>
      <c r="Q85">
        <v>3810</v>
      </c>
      <c r="R85">
        <v>4401</v>
      </c>
      <c r="S85">
        <v>1924</v>
      </c>
      <c r="T85">
        <v>3665</v>
      </c>
      <c r="U85">
        <v>928</v>
      </c>
      <c r="V85">
        <v>3102</v>
      </c>
      <c r="W85">
        <v>2933</v>
      </c>
      <c r="X85">
        <v>1365</v>
      </c>
      <c r="Y85">
        <v>4390</v>
      </c>
      <c r="Z85">
        <v>4738</v>
      </c>
      <c r="AA85">
        <v>1041</v>
      </c>
      <c r="AB85">
        <v>3889</v>
      </c>
      <c r="AC85">
        <v>3250</v>
      </c>
      <c r="AD85">
        <v>4697</v>
      </c>
      <c r="AE85">
        <v>744</v>
      </c>
      <c r="AF85">
        <v>3036</v>
      </c>
      <c r="AG85">
        <v>3662</v>
      </c>
      <c r="AH85">
        <v>2854</v>
      </c>
      <c r="AI85">
        <v>4921</v>
      </c>
      <c r="AJ85">
        <v>4456</v>
      </c>
      <c r="AK85">
        <v>2393</v>
      </c>
      <c r="AL85">
        <v>3399</v>
      </c>
      <c r="AM85">
        <v>3708</v>
      </c>
      <c r="AN85">
        <v>2972</v>
      </c>
      <c r="AO85">
        <v>1063</v>
      </c>
      <c r="AP85">
        <v>3732</v>
      </c>
      <c r="AQ85">
        <v>3799</v>
      </c>
      <c r="AR85">
        <v>1297</v>
      </c>
      <c r="AS85">
        <v>1416</v>
      </c>
      <c r="AT85">
        <v>4328</v>
      </c>
      <c r="AU85">
        <v>3376</v>
      </c>
      <c r="AV85">
        <v>2285</v>
      </c>
      <c r="AW85">
        <v>1656</v>
      </c>
    </row>
    <row r="86" spans="2:49" x14ac:dyDescent="0.25">
      <c r="B86">
        <v>78</v>
      </c>
      <c r="C86" t="s">
        <v>80</v>
      </c>
      <c r="D86" s="6">
        <v>6.5</v>
      </c>
      <c r="E86">
        <v>514</v>
      </c>
      <c r="F86" t="s">
        <v>107</v>
      </c>
      <c r="G86" t="s">
        <v>104</v>
      </c>
      <c r="H86" t="s">
        <v>123</v>
      </c>
      <c r="I86" t="s">
        <v>128</v>
      </c>
      <c r="J86" t="s">
        <v>114</v>
      </c>
      <c r="K86">
        <v>4925</v>
      </c>
      <c r="L86">
        <v>869</v>
      </c>
      <c r="M86">
        <v>4774</v>
      </c>
      <c r="N86">
        <v>3568</v>
      </c>
      <c r="O86">
        <v>1712</v>
      </c>
      <c r="P86">
        <v>1170</v>
      </c>
      <c r="Q86">
        <v>2892</v>
      </c>
      <c r="R86">
        <v>1559</v>
      </c>
      <c r="S86">
        <v>853</v>
      </c>
      <c r="T86">
        <v>4880</v>
      </c>
      <c r="U86">
        <v>2208</v>
      </c>
      <c r="V86">
        <v>2919</v>
      </c>
      <c r="W86">
        <v>2688</v>
      </c>
      <c r="X86">
        <v>4593</v>
      </c>
      <c r="Y86">
        <v>3995</v>
      </c>
      <c r="Z86">
        <v>4849</v>
      </c>
      <c r="AA86">
        <v>1966</v>
      </c>
      <c r="AB86">
        <v>622</v>
      </c>
      <c r="AC86">
        <v>1147</v>
      </c>
      <c r="AD86">
        <v>4166</v>
      </c>
      <c r="AE86">
        <v>2821</v>
      </c>
      <c r="AF86">
        <v>4354</v>
      </c>
      <c r="AG86">
        <v>1092</v>
      </c>
      <c r="AH86">
        <v>2731</v>
      </c>
      <c r="AI86">
        <v>2080</v>
      </c>
      <c r="AJ86">
        <v>2875</v>
      </c>
      <c r="AK86">
        <v>2763</v>
      </c>
      <c r="AL86">
        <v>2900</v>
      </c>
      <c r="AM86">
        <v>662</v>
      </c>
      <c r="AN86">
        <v>813</v>
      </c>
      <c r="AO86">
        <v>1479</v>
      </c>
      <c r="AP86">
        <v>4144</v>
      </c>
      <c r="AQ86">
        <v>1775</v>
      </c>
      <c r="AR86">
        <v>3566</v>
      </c>
      <c r="AS86">
        <v>1378</v>
      </c>
      <c r="AT86">
        <v>3356</v>
      </c>
      <c r="AU86">
        <v>937</v>
      </c>
      <c r="AV86">
        <v>1961</v>
      </c>
      <c r="AW86">
        <v>1204</v>
      </c>
    </row>
    <row r="87" spans="2:49" x14ac:dyDescent="0.25">
      <c r="B87">
        <v>79</v>
      </c>
      <c r="C87" t="s">
        <v>81</v>
      </c>
      <c r="D87" s="6">
        <v>7.5</v>
      </c>
      <c r="E87">
        <v>654</v>
      </c>
      <c r="F87" t="s">
        <v>108</v>
      </c>
      <c r="G87" t="s">
        <v>105</v>
      </c>
      <c r="H87" t="s">
        <v>124</v>
      </c>
      <c r="I87" t="s">
        <v>128</v>
      </c>
      <c r="J87" t="s">
        <v>114</v>
      </c>
      <c r="K87">
        <v>1009</v>
      </c>
      <c r="L87">
        <v>3954</v>
      </c>
      <c r="M87">
        <v>4271</v>
      </c>
      <c r="N87">
        <v>1020</v>
      </c>
      <c r="O87">
        <v>2850</v>
      </c>
      <c r="P87">
        <v>1311</v>
      </c>
      <c r="Q87">
        <v>3602</v>
      </c>
      <c r="R87">
        <v>2102</v>
      </c>
      <c r="S87">
        <v>786</v>
      </c>
      <c r="T87">
        <v>4290</v>
      </c>
      <c r="U87">
        <v>2525</v>
      </c>
      <c r="V87">
        <v>1835</v>
      </c>
      <c r="W87">
        <v>2819</v>
      </c>
      <c r="X87">
        <v>4413</v>
      </c>
      <c r="Y87">
        <v>870</v>
      </c>
      <c r="Z87">
        <v>3941</v>
      </c>
      <c r="AA87">
        <v>2103</v>
      </c>
      <c r="AB87">
        <v>4277</v>
      </c>
      <c r="AC87">
        <v>3701</v>
      </c>
      <c r="AD87">
        <v>3018</v>
      </c>
      <c r="AE87">
        <v>4734</v>
      </c>
      <c r="AF87">
        <v>2384</v>
      </c>
      <c r="AG87">
        <v>3509</v>
      </c>
      <c r="AH87">
        <v>3185</v>
      </c>
      <c r="AI87">
        <v>3153</v>
      </c>
      <c r="AJ87">
        <v>4702</v>
      </c>
      <c r="AK87">
        <v>2277</v>
      </c>
      <c r="AL87">
        <v>4453</v>
      </c>
      <c r="AM87">
        <v>2258</v>
      </c>
      <c r="AN87">
        <v>3327</v>
      </c>
      <c r="AO87">
        <v>1876</v>
      </c>
      <c r="AP87">
        <v>2780</v>
      </c>
      <c r="AQ87">
        <v>3018</v>
      </c>
      <c r="AR87">
        <v>1185</v>
      </c>
      <c r="AS87">
        <v>2624</v>
      </c>
      <c r="AT87">
        <v>2758</v>
      </c>
      <c r="AU87">
        <v>3333</v>
      </c>
      <c r="AV87">
        <v>3688</v>
      </c>
      <c r="AW87">
        <v>3118</v>
      </c>
    </row>
    <row r="88" spans="2:49" x14ac:dyDescent="0.25">
      <c r="B88">
        <v>80</v>
      </c>
      <c r="C88" t="s">
        <v>82</v>
      </c>
      <c r="D88" s="6">
        <v>3.4</v>
      </c>
      <c r="E88">
        <v>765</v>
      </c>
      <c r="F88" t="s">
        <v>110</v>
      </c>
      <c r="G88" t="s">
        <v>102</v>
      </c>
      <c r="H88" t="s">
        <v>126</v>
      </c>
      <c r="I88" t="s">
        <v>129</v>
      </c>
      <c r="J88" t="s">
        <v>114</v>
      </c>
      <c r="K88">
        <v>3948</v>
      </c>
      <c r="L88">
        <v>979</v>
      </c>
      <c r="M88">
        <v>4444</v>
      </c>
      <c r="N88">
        <v>2752</v>
      </c>
      <c r="O88">
        <v>2911</v>
      </c>
      <c r="P88">
        <v>1200</v>
      </c>
      <c r="Q88">
        <v>1749</v>
      </c>
      <c r="R88">
        <v>3881</v>
      </c>
      <c r="S88">
        <v>1591</v>
      </c>
      <c r="T88">
        <v>3525</v>
      </c>
      <c r="U88">
        <v>733</v>
      </c>
      <c r="V88">
        <v>1014</v>
      </c>
      <c r="W88">
        <v>1795</v>
      </c>
      <c r="X88">
        <v>2742</v>
      </c>
      <c r="Y88">
        <v>805</v>
      </c>
      <c r="Z88">
        <v>3134</v>
      </c>
      <c r="AA88">
        <v>3330</v>
      </c>
      <c r="AB88">
        <v>3443</v>
      </c>
      <c r="AC88">
        <v>1482</v>
      </c>
      <c r="AD88">
        <v>2575</v>
      </c>
      <c r="AE88">
        <v>3078</v>
      </c>
      <c r="AF88">
        <v>3185</v>
      </c>
      <c r="AG88">
        <v>1661</v>
      </c>
      <c r="AH88">
        <v>2878</v>
      </c>
      <c r="AI88">
        <v>3429</v>
      </c>
      <c r="AJ88">
        <v>4686</v>
      </c>
      <c r="AK88">
        <v>587</v>
      </c>
      <c r="AL88">
        <v>878</v>
      </c>
      <c r="AM88">
        <v>3964</v>
      </c>
      <c r="AN88">
        <v>3220</v>
      </c>
      <c r="AO88">
        <v>4611</v>
      </c>
      <c r="AP88">
        <v>3373</v>
      </c>
      <c r="AQ88">
        <v>638</v>
      </c>
      <c r="AR88">
        <v>785</v>
      </c>
      <c r="AS88">
        <v>2061</v>
      </c>
      <c r="AT88">
        <v>4948</v>
      </c>
      <c r="AU88">
        <v>3301</v>
      </c>
      <c r="AV88">
        <v>2920</v>
      </c>
      <c r="AW88">
        <v>504</v>
      </c>
    </row>
    <row r="89" spans="2:49" x14ac:dyDescent="0.25">
      <c r="B89">
        <v>81</v>
      </c>
      <c r="C89" t="s">
        <v>200</v>
      </c>
      <c r="D89" s="6">
        <v>2.6</v>
      </c>
      <c r="E89">
        <v>23</v>
      </c>
      <c r="F89" t="s">
        <v>110</v>
      </c>
      <c r="G89" t="s">
        <v>102</v>
      </c>
      <c r="H89" t="s">
        <v>121</v>
      </c>
      <c r="I89" t="s">
        <v>129</v>
      </c>
      <c r="J89" t="s">
        <v>114</v>
      </c>
      <c r="K89">
        <v>3806</v>
      </c>
      <c r="L89">
        <v>875</v>
      </c>
      <c r="M89">
        <v>4296</v>
      </c>
      <c r="N89">
        <v>798</v>
      </c>
      <c r="O89">
        <v>1507</v>
      </c>
      <c r="P89">
        <v>4630</v>
      </c>
      <c r="Q89">
        <v>1538</v>
      </c>
      <c r="R89">
        <v>4435</v>
      </c>
      <c r="S89">
        <v>901</v>
      </c>
      <c r="T89">
        <v>4247</v>
      </c>
      <c r="U89">
        <v>4410</v>
      </c>
      <c r="V89">
        <v>4228</v>
      </c>
      <c r="W89">
        <v>2796</v>
      </c>
      <c r="X89">
        <v>3653</v>
      </c>
      <c r="Y89">
        <v>4590</v>
      </c>
      <c r="Z89">
        <v>1146</v>
      </c>
      <c r="AA89">
        <v>3177</v>
      </c>
      <c r="AB89">
        <v>703</v>
      </c>
      <c r="AC89">
        <v>3885</v>
      </c>
      <c r="AD89">
        <v>2571</v>
      </c>
      <c r="AE89">
        <v>634</v>
      </c>
      <c r="AF89">
        <v>517</v>
      </c>
      <c r="AG89">
        <v>2939</v>
      </c>
      <c r="AH89">
        <v>989</v>
      </c>
      <c r="AI89">
        <v>4248</v>
      </c>
      <c r="AJ89">
        <v>1114</v>
      </c>
      <c r="AK89">
        <v>3985</v>
      </c>
      <c r="AL89">
        <v>4957</v>
      </c>
      <c r="AM89">
        <v>605</v>
      </c>
      <c r="AN89">
        <v>3359</v>
      </c>
      <c r="AO89">
        <v>3059</v>
      </c>
      <c r="AP89">
        <v>1052</v>
      </c>
      <c r="AQ89">
        <v>3804</v>
      </c>
      <c r="AR89">
        <v>1643</v>
      </c>
      <c r="AS89">
        <v>3256</v>
      </c>
      <c r="AT89">
        <v>1365</v>
      </c>
      <c r="AU89">
        <v>2618</v>
      </c>
      <c r="AV89">
        <v>3067</v>
      </c>
      <c r="AW89">
        <v>2556</v>
      </c>
    </row>
    <row r="90" spans="2:49" x14ac:dyDescent="0.25">
      <c r="B90">
        <v>82</v>
      </c>
      <c r="C90" t="s">
        <v>201</v>
      </c>
      <c r="D90" s="6">
        <v>8.5</v>
      </c>
      <c r="E90">
        <v>24</v>
      </c>
      <c r="F90" t="s">
        <v>111</v>
      </c>
      <c r="G90" t="s">
        <v>106</v>
      </c>
      <c r="H90" t="s">
        <v>122</v>
      </c>
      <c r="I90" t="s">
        <v>129</v>
      </c>
      <c r="J90" t="s">
        <v>114</v>
      </c>
      <c r="K90">
        <v>3428</v>
      </c>
      <c r="L90">
        <v>935</v>
      </c>
      <c r="M90">
        <v>4979</v>
      </c>
      <c r="N90">
        <v>3900</v>
      </c>
      <c r="O90">
        <v>836</v>
      </c>
      <c r="P90">
        <v>1972</v>
      </c>
      <c r="Q90">
        <v>4827</v>
      </c>
      <c r="R90">
        <v>4905</v>
      </c>
      <c r="S90">
        <v>2967</v>
      </c>
      <c r="T90">
        <v>2799</v>
      </c>
      <c r="U90">
        <v>697</v>
      </c>
      <c r="V90">
        <v>4104</v>
      </c>
      <c r="W90">
        <v>4480</v>
      </c>
      <c r="X90">
        <v>1999</v>
      </c>
      <c r="Y90">
        <v>2057</v>
      </c>
      <c r="Z90">
        <v>1012</v>
      </c>
      <c r="AA90">
        <v>2950</v>
      </c>
      <c r="AB90">
        <v>3574</v>
      </c>
      <c r="AC90">
        <v>1376</v>
      </c>
      <c r="AD90">
        <v>1446</v>
      </c>
      <c r="AE90">
        <v>2310</v>
      </c>
      <c r="AF90">
        <v>2698</v>
      </c>
      <c r="AG90">
        <v>4243</v>
      </c>
      <c r="AH90">
        <v>4872</v>
      </c>
      <c r="AI90">
        <v>1440</v>
      </c>
      <c r="AJ90">
        <v>3849</v>
      </c>
      <c r="AK90">
        <v>4894</v>
      </c>
      <c r="AL90">
        <v>4508</v>
      </c>
      <c r="AM90">
        <v>4092</v>
      </c>
      <c r="AN90">
        <v>3677</v>
      </c>
      <c r="AO90">
        <v>670</v>
      </c>
      <c r="AP90">
        <v>861</v>
      </c>
      <c r="AQ90">
        <v>2441</v>
      </c>
      <c r="AR90">
        <v>4653</v>
      </c>
      <c r="AS90">
        <v>3009</v>
      </c>
      <c r="AT90">
        <v>3205</v>
      </c>
      <c r="AU90">
        <v>3773</v>
      </c>
      <c r="AV90">
        <v>1548</v>
      </c>
      <c r="AW90">
        <v>2684</v>
      </c>
    </row>
    <row r="91" spans="2:49" x14ac:dyDescent="0.25">
      <c r="B91">
        <v>83</v>
      </c>
      <c r="C91" t="s">
        <v>202</v>
      </c>
      <c r="D91" s="6">
        <v>1.3499999999999999</v>
      </c>
      <c r="E91">
        <v>65</v>
      </c>
      <c r="F91" t="s">
        <v>111</v>
      </c>
      <c r="G91" t="s">
        <v>106</v>
      </c>
      <c r="H91" t="s">
        <v>123</v>
      </c>
      <c r="I91" t="s">
        <v>129</v>
      </c>
      <c r="J91" t="s">
        <v>114</v>
      </c>
      <c r="K91">
        <v>1068</v>
      </c>
      <c r="L91">
        <v>3153</v>
      </c>
      <c r="M91">
        <v>1426</v>
      </c>
      <c r="N91">
        <v>2657</v>
      </c>
      <c r="O91">
        <v>2269</v>
      </c>
      <c r="P91">
        <v>906</v>
      </c>
      <c r="Q91">
        <v>4127</v>
      </c>
      <c r="R91">
        <v>3167</v>
      </c>
      <c r="S91">
        <v>4651</v>
      </c>
      <c r="T91">
        <v>1481</v>
      </c>
      <c r="U91">
        <v>1606</v>
      </c>
      <c r="V91">
        <v>1810</v>
      </c>
      <c r="W91">
        <v>2386</v>
      </c>
      <c r="X91">
        <v>3895</v>
      </c>
      <c r="Y91">
        <v>1884</v>
      </c>
      <c r="Z91">
        <v>4565</v>
      </c>
      <c r="AA91">
        <v>4747</v>
      </c>
      <c r="AB91">
        <v>4404</v>
      </c>
      <c r="AC91">
        <v>3566</v>
      </c>
      <c r="AD91">
        <v>3446</v>
      </c>
      <c r="AE91">
        <v>1957</v>
      </c>
      <c r="AF91">
        <v>4738</v>
      </c>
      <c r="AG91">
        <v>540</v>
      </c>
      <c r="AH91">
        <v>4325</v>
      </c>
      <c r="AI91">
        <v>2995</v>
      </c>
      <c r="AJ91">
        <v>4594</v>
      </c>
      <c r="AK91">
        <v>2541</v>
      </c>
      <c r="AL91">
        <v>3254</v>
      </c>
      <c r="AM91">
        <v>841</v>
      </c>
      <c r="AN91">
        <v>1319</v>
      </c>
      <c r="AO91">
        <v>537</v>
      </c>
      <c r="AP91">
        <v>3245</v>
      </c>
      <c r="AQ91">
        <v>1129</v>
      </c>
      <c r="AR91">
        <v>4886</v>
      </c>
      <c r="AS91">
        <v>1137</v>
      </c>
      <c r="AT91">
        <v>1284</v>
      </c>
      <c r="AU91">
        <v>3918</v>
      </c>
      <c r="AV91">
        <v>4956</v>
      </c>
      <c r="AW91">
        <v>3790</v>
      </c>
    </row>
    <row r="92" spans="2:49" x14ac:dyDescent="0.25">
      <c r="B92">
        <v>84</v>
      </c>
      <c r="C92" t="s">
        <v>203</v>
      </c>
      <c r="D92" s="6">
        <v>2.5500000000000003</v>
      </c>
      <c r="E92">
        <v>698</v>
      </c>
      <c r="F92" t="s">
        <v>111</v>
      </c>
      <c r="G92" t="s">
        <v>106</v>
      </c>
      <c r="H92" t="s">
        <v>124</v>
      </c>
      <c r="I92" t="s">
        <v>129</v>
      </c>
      <c r="J92" t="s">
        <v>114</v>
      </c>
      <c r="K92">
        <v>4889</v>
      </c>
      <c r="L92">
        <v>1655</v>
      </c>
      <c r="M92">
        <v>816</v>
      </c>
      <c r="N92">
        <v>1523</v>
      </c>
      <c r="O92">
        <v>3466</v>
      </c>
      <c r="P92">
        <v>2285</v>
      </c>
      <c r="Q92">
        <v>1356</v>
      </c>
      <c r="R92">
        <v>1494</v>
      </c>
      <c r="S92">
        <v>4184</v>
      </c>
      <c r="T92">
        <v>4525</v>
      </c>
      <c r="U92">
        <v>3087</v>
      </c>
      <c r="V92">
        <v>1709</v>
      </c>
      <c r="W92">
        <v>3342</v>
      </c>
      <c r="X92">
        <v>4817</v>
      </c>
      <c r="Y92">
        <v>4007</v>
      </c>
      <c r="Z92">
        <v>3469</v>
      </c>
      <c r="AA92">
        <v>1569</v>
      </c>
      <c r="AB92">
        <v>2060</v>
      </c>
      <c r="AC92">
        <v>758</v>
      </c>
      <c r="AD92">
        <v>3565</v>
      </c>
      <c r="AE92">
        <v>4647</v>
      </c>
      <c r="AF92">
        <v>4475</v>
      </c>
      <c r="AG92">
        <v>2289</v>
      </c>
      <c r="AH92">
        <v>1122</v>
      </c>
      <c r="AI92">
        <v>3064</v>
      </c>
      <c r="AJ92">
        <v>2880</v>
      </c>
      <c r="AK92">
        <v>4938</v>
      </c>
      <c r="AL92">
        <v>4419</v>
      </c>
      <c r="AM92">
        <v>4801</v>
      </c>
      <c r="AN92">
        <v>2929</v>
      </c>
      <c r="AO92">
        <v>1465</v>
      </c>
      <c r="AP92">
        <v>1533</v>
      </c>
      <c r="AQ92">
        <v>610</v>
      </c>
      <c r="AR92">
        <v>1357</v>
      </c>
      <c r="AS92">
        <v>1050</v>
      </c>
      <c r="AT92">
        <v>3281</v>
      </c>
      <c r="AU92">
        <v>531</v>
      </c>
      <c r="AV92">
        <v>4941</v>
      </c>
      <c r="AW92">
        <v>885</v>
      </c>
    </row>
    <row r="93" spans="2:49" x14ac:dyDescent="0.25">
      <c r="B93">
        <v>85</v>
      </c>
      <c r="C93" t="s">
        <v>204</v>
      </c>
      <c r="D93" s="6">
        <v>6.7</v>
      </c>
      <c r="E93">
        <v>456</v>
      </c>
      <c r="F93" t="s">
        <v>111</v>
      </c>
      <c r="G93" t="s">
        <v>106</v>
      </c>
      <c r="H93" t="s">
        <v>125</v>
      </c>
      <c r="I93" t="s">
        <v>128</v>
      </c>
      <c r="J93" t="s">
        <v>115</v>
      </c>
      <c r="K93">
        <v>1015</v>
      </c>
      <c r="L93">
        <v>1774</v>
      </c>
      <c r="M93">
        <v>542</v>
      </c>
      <c r="N93">
        <v>640</v>
      </c>
      <c r="O93">
        <v>1057</v>
      </c>
      <c r="P93">
        <v>4461</v>
      </c>
      <c r="Q93">
        <v>2953</v>
      </c>
      <c r="R93">
        <v>3571</v>
      </c>
      <c r="S93">
        <v>3046</v>
      </c>
      <c r="T93">
        <v>4649</v>
      </c>
      <c r="U93">
        <v>1750</v>
      </c>
      <c r="V93">
        <v>4715</v>
      </c>
      <c r="W93">
        <v>2701</v>
      </c>
      <c r="X93">
        <v>3477</v>
      </c>
      <c r="Y93">
        <v>504</v>
      </c>
      <c r="Z93">
        <v>3342</v>
      </c>
      <c r="AA93">
        <v>3778</v>
      </c>
      <c r="AB93">
        <v>3584</v>
      </c>
      <c r="AC93">
        <v>1698</v>
      </c>
      <c r="AD93">
        <v>500</v>
      </c>
      <c r="AE93">
        <v>1958</v>
      </c>
      <c r="AF93">
        <v>1282</v>
      </c>
      <c r="AG93">
        <v>691</v>
      </c>
      <c r="AH93">
        <v>4003</v>
      </c>
      <c r="AI93">
        <v>4917</v>
      </c>
      <c r="AJ93">
        <v>3334</v>
      </c>
      <c r="AK93">
        <v>4800</v>
      </c>
      <c r="AL93">
        <v>4079</v>
      </c>
      <c r="AM93">
        <v>2280</v>
      </c>
      <c r="AN93">
        <v>4238</v>
      </c>
      <c r="AO93">
        <v>2868</v>
      </c>
      <c r="AP93">
        <v>2283</v>
      </c>
      <c r="AQ93">
        <v>3306</v>
      </c>
      <c r="AR93">
        <v>1673</v>
      </c>
      <c r="AS93">
        <v>2272</v>
      </c>
      <c r="AT93">
        <v>4741</v>
      </c>
      <c r="AU93">
        <v>2874</v>
      </c>
      <c r="AV93">
        <v>4203</v>
      </c>
      <c r="AW93">
        <v>1062</v>
      </c>
    </row>
    <row r="94" spans="2:49" x14ac:dyDescent="0.25">
      <c r="B94">
        <v>86</v>
      </c>
      <c r="C94" t="s">
        <v>205</v>
      </c>
      <c r="D94" s="6">
        <v>7.7</v>
      </c>
      <c r="E94">
        <v>156</v>
      </c>
      <c r="F94" t="s">
        <v>109</v>
      </c>
      <c r="G94" t="s">
        <v>103</v>
      </c>
      <c r="H94" t="s">
        <v>126</v>
      </c>
      <c r="I94" t="s">
        <v>128</v>
      </c>
      <c r="J94" t="s">
        <v>115</v>
      </c>
      <c r="K94">
        <v>4971</v>
      </c>
      <c r="L94">
        <v>520</v>
      </c>
      <c r="M94">
        <v>2174</v>
      </c>
      <c r="N94">
        <v>4684</v>
      </c>
      <c r="O94">
        <v>4439</v>
      </c>
      <c r="P94">
        <v>3516</v>
      </c>
      <c r="Q94">
        <v>673</v>
      </c>
      <c r="R94">
        <v>3235</v>
      </c>
      <c r="S94">
        <v>4072</v>
      </c>
      <c r="T94">
        <v>1346</v>
      </c>
      <c r="U94">
        <v>1804</v>
      </c>
      <c r="V94">
        <v>1926</v>
      </c>
      <c r="W94">
        <v>613</v>
      </c>
      <c r="X94">
        <v>4874</v>
      </c>
      <c r="Y94">
        <v>706</v>
      </c>
      <c r="Z94">
        <v>4886</v>
      </c>
      <c r="AA94">
        <v>3198</v>
      </c>
      <c r="AB94">
        <v>1350</v>
      </c>
      <c r="AC94">
        <v>2904</v>
      </c>
      <c r="AD94">
        <v>4774</v>
      </c>
      <c r="AE94">
        <v>686</v>
      </c>
      <c r="AF94">
        <v>1696</v>
      </c>
      <c r="AG94">
        <v>2623</v>
      </c>
      <c r="AH94">
        <v>4695</v>
      </c>
      <c r="AI94">
        <v>2490</v>
      </c>
      <c r="AJ94">
        <v>3975</v>
      </c>
      <c r="AK94">
        <v>2514</v>
      </c>
      <c r="AL94">
        <v>3165</v>
      </c>
      <c r="AM94">
        <v>1374</v>
      </c>
      <c r="AN94">
        <v>1599</v>
      </c>
      <c r="AO94">
        <v>2706</v>
      </c>
      <c r="AP94">
        <v>514</v>
      </c>
      <c r="AQ94">
        <v>907</v>
      </c>
      <c r="AR94">
        <v>595</v>
      </c>
      <c r="AS94">
        <v>1438</v>
      </c>
      <c r="AT94">
        <v>3156</v>
      </c>
      <c r="AU94">
        <v>3123</v>
      </c>
      <c r="AV94">
        <v>1836</v>
      </c>
      <c r="AW94">
        <v>1764</v>
      </c>
    </row>
    <row r="95" spans="2:49" x14ac:dyDescent="0.25">
      <c r="B95">
        <v>87</v>
      </c>
      <c r="C95" t="s">
        <v>206</v>
      </c>
      <c r="D95" s="6">
        <v>3.6</v>
      </c>
      <c r="E95">
        <v>654</v>
      </c>
      <c r="F95" t="s">
        <v>109</v>
      </c>
      <c r="G95" t="s">
        <v>103</v>
      </c>
      <c r="H95" t="s">
        <v>121</v>
      </c>
      <c r="I95" t="s">
        <v>130</v>
      </c>
      <c r="J95" t="s">
        <v>115</v>
      </c>
      <c r="K95">
        <v>1377</v>
      </c>
      <c r="L95">
        <v>510</v>
      </c>
      <c r="M95">
        <v>1693</v>
      </c>
      <c r="N95">
        <v>1326</v>
      </c>
      <c r="O95">
        <v>3827</v>
      </c>
      <c r="P95">
        <v>4627</v>
      </c>
      <c r="Q95">
        <v>1403</v>
      </c>
      <c r="R95">
        <v>3212</v>
      </c>
      <c r="S95">
        <v>1882</v>
      </c>
      <c r="T95">
        <v>3894</v>
      </c>
      <c r="U95">
        <v>3721</v>
      </c>
      <c r="V95">
        <v>2092</v>
      </c>
      <c r="W95">
        <v>3214</v>
      </c>
      <c r="X95">
        <v>2214</v>
      </c>
      <c r="Y95">
        <v>1413</v>
      </c>
      <c r="Z95">
        <v>4741</v>
      </c>
      <c r="AA95">
        <v>2254</v>
      </c>
      <c r="AB95">
        <v>575</v>
      </c>
      <c r="AC95">
        <v>3249</v>
      </c>
      <c r="AD95">
        <v>3874</v>
      </c>
      <c r="AE95">
        <v>1080</v>
      </c>
      <c r="AF95">
        <v>2655</v>
      </c>
      <c r="AG95">
        <v>1313</v>
      </c>
      <c r="AH95">
        <v>2572</v>
      </c>
      <c r="AI95">
        <v>1613</v>
      </c>
      <c r="AJ95">
        <v>4167</v>
      </c>
      <c r="AK95">
        <v>613</v>
      </c>
      <c r="AL95">
        <v>4391</v>
      </c>
      <c r="AM95">
        <v>2902</v>
      </c>
      <c r="AN95">
        <v>571</v>
      </c>
      <c r="AO95">
        <v>4901</v>
      </c>
      <c r="AP95">
        <v>974</v>
      </c>
      <c r="AQ95">
        <v>4934</v>
      </c>
      <c r="AR95">
        <v>2707</v>
      </c>
      <c r="AS95">
        <v>1693</v>
      </c>
      <c r="AT95">
        <v>1249</v>
      </c>
      <c r="AU95">
        <v>1558</v>
      </c>
      <c r="AV95">
        <v>3647</v>
      </c>
      <c r="AW95">
        <v>2381</v>
      </c>
    </row>
    <row r="96" spans="2:49" x14ac:dyDescent="0.25">
      <c r="B96">
        <v>88</v>
      </c>
      <c r="C96" t="s">
        <v>207</v>
      </c>
      <c r="D96" s="6">
        <v>2.8000000000000003</v>
      </c>
      <c r="E96">
        <v>789</v>
      </c>
      <c r="F96" t="s">
        <v>109</v>
      </c>
      <c r="G96" t="s">
        <v>103</v>
      </c>
      <c r="H96" t="s">
        <v>122</v>
      </c>
      <c r="I96" t="s">
        <v>130</v>
      </c>
      <c r="J96" t="s">
        <v>115</v>
      </c>
      <c r="K96">
        <v>2449</v>
      </c>
      <c r="L96">
        <v>4361</v>
      </c>
      <c r="M96">
        <v>1538</v>
      </c>
      <c r="N96">
        <v>1597</v>
      </c>
      <c r="O96">
        <v>3242</v>
      </c>
      <c r="P96">
        <v>1550</v>
      </c>
      <c r="Q96">
        <v>3828</v>
      </c>
      <c r="R96">
        <v>1540</v>
      </c>
      <c r="S96">
        <v>566</v>
      </c>
      <c r="T96">
        <v>2043</v>
      </c>
      <c r="U96">
        <v>3038</v>
      </c>
      <c r="V96">
        <v>4759</v>
      </c>
      <c r="W96">
        <v>755</v>
      </c>
      <c r="X96">
        <v>4260</v>
      </c>
      <c r="Y96">
        <v>1759</v>
      </c>
      <c r="Z96">
        <v>4755</v>
      </c>
      <c r="AA96">
        <v>2409</v>
      </c>
      <c r="AB96">
        <v>4449</v>
      </c>
      <c r="AC96">
        <v>3871</v>
      </c>
      <c r="AD96">
        <v>1441</v>
      </c>
      <c r="AE96">
        <v>4533</v>
      </c>
      <c r="AF96">
        <v>1901</v>
      </c>
      <c r="AG96">
        <v>3515</v>
      </c>
      <c r="AH96">
        <v>2044</v>
      </c>
      <c r="AI96">
        <v>1115</v>
      </c>
      <c r="AJ96">
        <v>2130</v>
      </c>
      <c r="AK96">
        <v>1761</v>
      </c>
      <c r="AL96">
        <v>2290</v>
      </c>
      <c r="AM96">
        <v>872</v>
      </c>
      <c r="AN96">
        <v>4497</v>
      </c>
      <c r="AO96">
        <v>2134</v>
      </c>
      <c r="AP96">
        <v>4744</v>
      </c>
      <c r="AQ96">
        <v>691</v>
      </c>
      <c r="AR96">
        <v>3080</v>
      </c>
      <c r="AS96">
        <v>1198</v>
      </c>
      <c r="AT96">
        <v>2250</v>
      </c>
      <c r="AU96">
        <v>4954</v>
      </c>
      <c r="AV96">
        <v>4704</v>
      </c>
      <c r="AW96">
        <v>4607</v>
      </c>
    </row>
    <row r="97" spans="2:49" x14ac:dyDescent="0.25">
      <c r="B97">
        <v>89</v>
      </c>
      <c r="C97" t="s">
        <v>208</v>
      </c>
      <c r="D97" s="6">
        <v>8.6999999999999993</v>
      </c>
      <c r="E97">
        <v>852</v>
      </c>
      <c r="F97" t="s">
        <v>109</v>
      </c>
      <c r="G97" t="s">
        <v>103</v>
      </c>
      <c r="H97" t="s">
        <v>123</v>
      </c>
      <c r="I97" t="s">
        <v>130</v>
      </c>
      <c r="J97" t="s">
        <v>115</v>
      </c>
      <c r="K97">
        <v>4427</v>
      </c>
      <c r="L97">
        <v>3574</v>
      </c>
      <c r="M97">
        <v>3786</v>
      </c>
      <c r="N97">
        <v>4521</v>
      </c>
      <c r="O97">
        <v>2892</v>
      </c>
      <c r="P97">
        <v>4756</v>
      </c>
      <c r="Q97">
        <v>1648</v>
      </c>
      <c r="R97">
        <v>4675</v>
      </c>
      <c r="S97">
        <v>4399</v>
      </c>
      <c r="T97">
        <v>1934</v>
      </c>
      <c r="U97">
        <v>2251</v>
      </c>
      <c r="V97">
        <v>3971</v>
      </c>
      <c r="W97">
        <v>4688</v>
      </c>
      <c r="X97">
        <v>3080</v>
      </c>
      <c r="Y97">
        <v>3322</v>
      </c>
      <c r="Z97">
        <v>2159</v>
      </c>
      <c r="AA97">
        <v>2404</v>
      </c>
      <c r="AB97">
        <v>3978</v>
      </c>
      <c r="AC97">
        <v>3511</v>
      </c>
      <c r="AD97">
        <v>4298</v>
      </c>
      <c r="AE97">
        <v>2259</v>
      </c>
      <c r="AF97">
        <v>4315</v>
      </c>
      <c r="AG97">
        <v>2455</v>
      </c>
      <c r="AH97">
        <v>4919</v>
      </c>
      <c r="AI97">
        <v>922</v>
      </c>
      <c r="AJ97">
        <v>4214</v>
      </c>
      <c r="AK97">
        <v>3213</v>
      </c>
      <c r="AL97">
        <v>1871</v>
      </c>
      <c r="AM97">
        <v>842</v>
      </c>
      <c r="AN97">
        <v>4094</v>
      </c>
      <c r="AO97">
        <v>1647</v>
      </c>
      <c r="AP97">
        <v>2738</v>
      </c>
      <c r="AQ97">
        <v>785</v>
      </c>
      <c r="AR97">
        <v>2790</v>
      </c>
      <c r="AS97">
        <v>2038</v>
      </c>
      <c r="AT97">
        <v>4180</v>
      </c>
      <c r="AU97">
        <v>4939</v>
      </c>
      <c r="AV97">
        <v>2843</v>
      </c>
      <c r="AW97">
        <v>1629</v>
      </c>
    </row>
    <row r="98" spans="2:49" x14ac:dyDescent="0.25">
      <c r="B98">
        <v>90</v>
      </c>
      <c r="C98" t="s">
        <v>209</v>
      </c>
      <c r="D98" s="6">
        <v>1.5499999999999998</v>
      </c>
      <c r="E98">
        <v>1</v>
      </c>
      <c r="F98" t="s">
        <v>109</v>
      </c>
      <c r="G98" t="s">
        <v>103</v>
      </c>
      <c r="H98" t="s">
        <v>124</v>
      </c>
      <c r="I98" t="s">
        <v>130</v>
      </c>
      <c r="J98" t="s">
        <v>115</v>
      </c>
      <c r="K98">
        <v>3069</v>
      </c>
      <c r="L98">
        <v>3157</v>
      </c>
      <c r="M98">
        <v>652</v>
      </c>
      <c r="N98">
        <v>1831</v>
      </c>
      <c r="O98">
        <v>2408</v>
      </c>
      <c r="P98">
        <v>4206</v>
      </c>
      <c r="Q98">
        <v>3629</v>
      </c>
      <c r="R98">
        <v>1719</v>
      </c>
      <c r="S98">
        <v>3303</v>
      </c>
      <c r="T98">
        <v>3640</v>
      </c>
      <c r="U98">
        <v>2660</v>
      </c>
      <c r="V98">
        <v>3866</v>
      </c>
      <c r="W98">
        <v>1211</v>
      </c>
      <c r="X98">
        <v>3772</v>
      </c>
      <c r="Y98">
        <v>1753</v>
      </c>
      <c r="Z98">
        <v>1007</v>
      </c>
      <c r="AA98">
        <v>3798</v>
      </c>
      <c r="AB98">
        <v>760</v>
      </c>
      <c r="AC98">
        <v>2511</v>
      </c>
      <c r="AD98">
        <v>2111</v>
      </c>
      <c r="AE98">
        <v>3830</v>
      </c>
      <c r="AF98">
        <v>4106</v>
      </c>
      <c r="AG98">
        <v>2144</v>
      </c>
      <c r="AH98">
        <v>2318</v>
      </c>
      <c r="AI98">
        <v>2303</v>
      </c>
      <c r="AJ98">
        <v>4513</v>
      </c>
      <c r="AK98">
        <v>805</v>
      </c>
      <c r="AL98">
        <v>574</v>
      </c>
      <c r="AM98">
        <v>4587</v>
      </c>
      <c r="AN98">
        <v>2129</v>
      </c>
      <c r="AO98">
        <v>4760</v>
      </c>
      <c r="AP98">
        <v>3604</v>
      </c>
      <c r="AQ98">
        <v>617</v>
      </c>
      <c r="AR98">
        <v>793</v>
      </c>
      <c r="AS98">
        <v>4210</v>
      </c>
      <c r="AT98">
        <v>1104</v>
      </c>
      <c r="AU98">
        <v>1862</v>
      </c>
      <c r="AV98">
        <v>2809</v>
      </c>
      <c r="AW98">
        <v>2901</v>
      </c>
    </row>
    <row r="99" spans="2:49" x14ac:dyDescent="0.25">
      <c r="B99">
        <v>91</v>
      </c>
      <c r="C99" t="s">
        <v>210</v>
      </c>
      <c r="D99" s="6">
        <v>1.1499999999999999</v>
      </c>
      <c r="E99">
        <v>3000</v>
      </c>
      <c r="F99" t="s">
        <v>110</v>
      </c>
      <c r="G99" t="s">
        <v>102</v>
      </c>
      <c r="H99" t="s">
        <v>121</v>
      </c>
      <c r="I99" t="s">
        <v>128</v>
      </c>
      <c r="J99" t="s">
        <v>112</v>
      </c>
      <c r="K99">
        <v>1685</v>
      </c>
      <c r="L99">
        <v>715</v>
      </c>
      <c r="M99">
        <v>4213</v>
      </c>
      <c r="N99">
        <v>4013</v>
      </c>
      <c r="O99">
        <v>1061</v>
      </c>
      <c r="P99">
        <v>613</v>
      </c>
      <c r="Q99">
        <v>3930</v>
      </c>
      <c r="R99">
        <v>4530</v>
      </c>
      <c r="S99">
        <v>3660</v>
      </c>
      <c r="T99">
        <v>2764</v>
      </c>
      <c r="U99">
        <v>3064</v>
      </c>
      <c r="V99">
        <v>2348</v>
      </c>
      <c r="W99">
        <v>2186</v>
      </c>
      <c r="X99">
        <v>3954</v>
      </c>
      <c r="Y99">
        <v>4837</v>
      </c>
      <c r="Z99">
        <v>4200</v>
      </c>
      <c r="AA99">
        <v>3813</v>
      </c>
      <c r="AB99">
        <v>3507</v>
      </c>
      <c r="AC99">
        <v>2024</v>
      </c>
      <c r="AD99">
        <v>2158</v>
      </c>
      <c r="AE99">
        <v>2348</v>
      </c>
      <c r="AF99">
        <v>1125</v>
      </c>
      <c r="AG99">
        <v>2064</v>
      </c>
      <c r="AH99">
        <v>1447</v>
      </c>
      <c r="AI99">
        <v>3827</v>
      </c>
      <c r="AJ99">
        <v>4350</v>
      </c>
      <c r="AK99">
        <v>1452</v>
      </c>
      <c r="AL99">
        <v>1266</v>
      </c>
      <c r="AM99">
        <v>3197</v>
      </c>
      <c r="AN99">
        <v>3279</v>
      </c>
      <c r="AO99">
        <v>3164</v>
      </c>
      <c r="AP99">
        <v>4846</v>
      </c>
      <c r="AQ99">
        <v>934</v>
      </c>
      <c r="AR99">
        <v>4627</v>
      </c>
      <c r="AS99">
        <v>675</v>
      </c>
      <c r="AT99">
        <v>4790</v>
      </c>
      <c r="AU99">
        <v>969</v>
      </c>
      <c r="AV99">
        <v>1647</v>
      </c>
      <c r="AW99">
        <v>3167</v>
      </c>
    </row>
    <row r="100" spans="2:49" x14ac:dyDescent="0.25">
      <c r="B100">
        <v>92</v>
      </c>
      <c r="C100" t="s">
        <v>211</v>
      </c>
      <c r="D100" s="6">
        <v>2.35</v>
      </c>
      <c r="E100">
        <v>2200</v>
      </c>
      <c r="F100" t="s">
        <v>109</v>
      </c>
      <c r="G100" t="s">
        <v>103</v>
      </c>
      <c r="H100" t="s">
        <v>122</v>
      </c>
      <c r="I100" t="s">
        <v>128</v>
      </c>
      <c r="J100" t="s">
        <v>112</v>
      </c>
      <c r="K100">
        <v>512</v>
      </c>
      <c r="L100">
        <v>3394</v>
      </c>
      <c r="M100">
        <v>1456</v>
      </c>
      <c r="N100">
        <v>1552</v>
      </c>
      <c r="O100">
        <v>1144</v>
      </c>
      <c r="P100">
        <v>2325</v>
      </c>
      <c r="Q100">
        <v>1557</v>
      </c>
      <c r="R100">
        <v>3769</v>
      </c>
      <c r="S100">
        <v>2861</v>
      </c>
      <c r="T100">
        <v>1399</v>
      </c>
      <c r="U100">
        <v>691</v>
      </c>
      <c r="V100">
        <v>1575</v>
      </c>
      <c r="W100">
        <v>2178</v>
      </c>
      <c r="X100">
        <v>4673</v>
      </c>
      <c r="Y100">
        <v>1321</v>
      </c>
      <c r="Z100">
        <v>2799</v>
      </c>
      <c r="AA100">
        <v>3919</v>
      </c>
      <c r="AB100">
        <v>4868</v>
      </c>
      <c r="AC100">
        <v>3185</v>
      </c>
      <c r="AD100">
        <v>1695</v>
      </c>
      <c r="AE100">
        <v>1956</v>
      </c>
      <c r="AF100">
        <v>2079</v>
      </c>
      <c r="AG100">
        <v>1732</v>
      </c>
      <c r="AH100">
        <v>591</v>
      </c>
      <c r="AI100">
        <v>4400</v>
      </c>
      <c r="AJ100">
        <v>3552</v>
      </c>
      <c r="AK100">
        <v>716</v>
      </c>
      <c r="AL100">
        <v>3924</v>
      </c>
      <c r="AM100">
        <v>1735</v>
      </c>
      <c r="AN100">
        <v>535</v>
      </c>
      <c r="AO100">
        <v>1026</v>
      </c>
      <c r="AP100">
        <v>4632</v>
      </c>
      <c r="AQ100">
        <v>963</v>
      </c>
      <c r="AR100">
        <v>978</v>
      </c>
      <c r="AS100">
        <v>4647</v>
      </c>
      <c r="AT100">
        <v>2315</v>
      </c>
      <c r="AU100">
        <v>3953</v>
      </c>
      <c r="AV100">
        <v>2591</v>
      </c>
      <c r="AW100">
        <v>1526</v>
      </c>
    </row>
    <row r="101" spans="2:49" x14ac:dyDescent="0.25">
      <c r="B101">
        <v>93</v>
      </c>
      <c r="C101" t="s">
        <v>212</v>
      </c>
      <c r="D101" s="6">
        <v>6.5</v>
      </c>
      <c r="E101">
        <v>514</v>
      </c>
      <c r="F101" t="s">
        <v>107</v>
      </c>
      <c r="G101" t="s">
        <v>104</v>
      </c>
      <c r="H101" t="s">
        <v>123</v>
      </c>
      <c r="I101" t="s">
        <v>128</v>
      </c>
      <c r="J101" t="s">
        <v>112</v>
      </c>
      <c r="K101">
        <v>4369</v>
      </c>
      <c r="L101">
        <v>1479</v>
      </c>
      <c r="M101">
        <v>1663</v>
      </c>
      <c r="N101">
        <v>4973</v>
      </c>
      <c r="O101">
        <v>2698</v>
      </c>
      <c r="P101">
        <v>1856</v>
      </c>
      <c r="Q101">
        <v>1467</v>
      </c>
      <c r="R101">
        <v>3355</v>
      </c>
      <c r="S101">
        <v>2706</v>
      </c>
      <c r="T101">
        <v>1790</v>
      </c>
      <c r="U101">
        <v>1722</v>
      </c>
      <c r="V101">
        <v>1877</v>
      </c>
      <c r="W101">
        <v>4374</v>
      </c>
      <c r="X101">
        <v>2875</v>
      </c>
      <c r="Y101">
        <v>3871</v>
      </c>
      <c r="Z101">
        <v>2519</v>
      </c>
      <c r="AA101">
        <v>2966</v>
      </c>
      <c r="AB101">
        <v>4311</v>
      </c>
      <c r="AC101">
        <v>2188</v>
      </c>
      <c r="AD101">
        <v>1035</v>
      </c>
      <c r="AE101">
        <v>2441</v>
      </c>
      <c r="AF101">
        <v>2262</v>
      </c>
      <c r="AG101">
        <v>3927</v>
      </c>
      <c r="AH101">
        <v>4574</v>
      </c>
      <c r="AI101">
        <v>3341</v>
      </c>
      <c r="AJ101">
        <v>4877</v>
      </c>
      <c r="AK101">
        <v>1320</v>
      </c>
      <c r="AL101">
        <v>4419</v>
      </c>
      <c r="AM101">
        <v>3786</v>
      </c>
      <c r="AN101">
        <v>2239</v>
      </c>
      <c r="AO101">
        <v>1311</v>
      </c>
      <c r="AP101">
        <v>3034</v>
      </c>
      <c r="AQ101">
        <v>1909</v>
      </c>
      <c r="AR101">
        <v>2456</v>
      </c>
      <c r="AS101">
        <v>2011</v>
      </c>
      <c r="AT101">
        <v>4289</v>
      </c>
      <c r="AU101">
        <v>4486</v>
      </c>
      <c r="AV101">
        <v>1200</v>
      </c>
      <c r="AW101">
        <v>4475</v>
      </c>
    </row>
    <row r="102" spans="2:49" x14ac:dyDescent="0.25">
      <c r="B102">
        <v>94</v>
      </c>
      <c r="C102" t="s">
        <v>213</v>
      </c>
      <c r="D102" s="6">
        <v>7.5</v>
      </c>
      <c r="E102">
        <v>654</v>
      </c>
      <c r="F102" t="s">
        <v>108</v>
      </c>
      <c r="G102" t="s">
        <v>105</v>
      </c>
      <c r="H102" t="s">
        <v>124</v>
      </c>
      <c r="I102" t="s">
        <v>128</v>
      </c>
      <c r="J102" t="s">
        <v>112</v>
      </c>
      <c r="K102">
        <v>2149</v>
      </c>
      <c r="L102">
        <v>1576</v>
      </c>
      <c r="M102">
        <v>2373</v>
      </c>
      <c r="N102">
        <v>2395</v>
      </c>
      <c r="O102">
        <v>703</v>
      </c>
      <c r="P102">
        <v>1602</v>
      </c>
      <c r="Q102">
        <v>3294</v>
      </c>
      <c r="R102">
        <v>2657</v>
      </c>
      <c r="S102">
        <v>4355</v>
      </c>
      <c r="T102">
        <v>3440</v>
      </c>
      <c r="U102">
        <v>551</v>
      </c>
      <c r="V102">
        <v>4591</v>
      </c>
      <c r="W102">
        <v>4526</v>
      </c>
      <c r="X102">
        <v>3536</v>
      </c>
      <c r="Y102">
        <v>2644</v>
      </c>
      <c r="Z102">
        <v>2823</v>
      </c>
      <c r="AA102">
        <v>2228</v>
      </c>
      <c r="AB102">
        <v>1774</v>
      </c>
      <c r="AC102">
        <v>3137</v>
      </c>
      <c r="AD102">
        <v>3874</v>
      </c>
      <c r="AE102">
        <v>2194</v>
      </c>
      <c r="AF102">
        <v>3575</v>
      </c>
      <c r="AG102">
        <v>4138</v>
      </c>
      <c r="AH102">
        <v>1891</v>
      </c>
      <c r="AI102">
        <v>3860</v>
      </c>
      <c r="AJ102">
        <v>3759</v>
      </c>
      <c r="AK102">
        <v>4891</v>
      </c>
      <c r="AL102">
        <v>733</v>
      </c>
      <c r="AM102">
        <v>3353</v>
      </c>
      <c r="AN102">
        <v>3537</v>
      </c>
      <c r="AO102">
        <v>2051</v>
      </c>
      <c r="AP102">
        <v>2131</v>
      </c>
      <c r="AQ102">
        <v>1177</v>
      </c>
      <c r="AR102">
        <v>683</v>
      </c>
      <c r="AS102">
        <v>4043</v>
      </c>
      <c r="AT102">
        <v>1851</v>
      </c>
      <c r="AU102">
        <v>845</v>
      </c>
      <c r="AV102">
        <v>4508</v>
      </c>
      <c r="AW102">
        <v>3687</v>
      </c>
    </row>
    <row r="103" spans="2:49" x14ac:dyDescent="0.25">
      <c r="B103">
        <v>95</v>
      </c>
      <c r="C103" t="s">
        <v>214</v>
      </c>
      <c r="D103" s="6">
        <v>3.4</v>
      </c>
      <c r="E103">
        <v>765</v>
      </c>
      <c r="F103" t="s">
        <v>110</v>
      </c>
      <c r="G103" t="s">
        <v>102</v>
      </c>
      <c r="H103" t="s">
        <v>126</v>
      </c>
      <c r="I103" t="s">
        <v>129</v>
      </c>
      <c r="J103" t="s">
        <v>112</v>
      </c>
      <c r="K103">
        <v>2045</v>
      </c>
      <c r="L103">
        <v>3916</v>
      </c>
      <c r="M103">
        <v>3870</v>
      </c>
      <c r="N103">
        <v>2822</v>
      </c>
      <c r="O103">
        <v>4137</v>
      </c>
      <c r="P103">
        <v>3090</v>
      </c>
      <c r="Q103">
        <v>3150</v>
      </c>
      <c r="R103">
        <v>1497</v>
      </c>
      <c r="S103">
        <v>1262</v>
      </c>
      <c r="T103">
        <v>4183</v>
      </c>
      <c r="U103">
        <v>3556</v>
      </c>
      <c r="V103">
        <v>2866</v>
      </c>
      <c r="W103">
        <v>1622</v>
      </c>
      <c r="X103">
        <v>1433</v>
      </c>
      <c r="Y103">
        <v>1150</v>
      </c>
      <c r="Z103">
        <v>4687</v>
      </c>
      <c r="AA103">
        <v>3629</v>
      </c>
      <c r="AB103">
        <v>1352</v>
      </c>
      <c r="AC103">
        <v>1637</v>
      </c>
      <c r="AD103">
        <v>749</v>
      </c>
      <c r="AE103">
        <v>3112</v>
      </c>
      <c r="AF103">
        <v>4454</v>
      </c>
      <c r="AG103">
        <v>559</v>
      </c>
      <c r="AH103">
        <v>4351</v>
      </c>
      <c r="AI103">
        <v>3622</v>
      </c>
      <c r="AJ103">
        <v>830</v>
      </c>
      <c r="AK103">
        <v>1608</v>
      </c>
      <c r="AL103">
        <v>2926</v>
      </c>
      <c r="AM103">
        <v>4818</v>
      </c>
      <c r="AN103">
        <v>1745</v>
      </c>
      <c r="AO103">
        <v>726</v>
      </c>
      <c r="AP103">
        <v>2292</v>
      </c>
      <c r="AQ103">
        <v>4215</v>
      </c>
      <c r="AR103">
        <v>3663</v>
      </c>
      <c r="AS103">
        <v>3178</v>
      </c>
      <c r="AT103">
        <v>4604</v>
      </c>
      <c r="AU103">
        <v>1753</v>
      </c>
      <c r="AV103">
        <v>887</v>
      </c>
      <c r="AW103">
        <v>1493</v>
      </c>
    </row>
    <row r="104" spans="2:49" x14ac:dyDescent="0.25">
      <c r="B104">
        <v>96</v>
      </c>
      <c r="C104" t="s">
        <v>215</v>
      </c>
      <c r="D104" s="6">
        <v>2.6</v>
      </c>
      <c r="E104">
        <v>23</v>
      </c>
      <c r="F104" t="s">
        <v>110</v>
      </c>
      <c r="G104" t="s">
        <v>102</v>
      </c>
      <c r="H104" t="s">
        <v>121</v>
      </c>
      <c r="I104" t="s">
        <v>129</v>
      </c>
      <c r="J104" t="s">
        <v>112</v>
      </c>
      <c r="K104">
        <v>1794</v>
      </c>
      <c r="L104">
        <v>4782</v>
      </c>
      <c r="M104">
        <v>2089</v>
      </c>
      <c r="N104">
        <v>4396</v>
      </c>
      <c r="O104">
        <v>2868</v>
      </c>
      <c r="P104">
        <v>3989</v>
      </c>
      <c r="Q104">
        <v>708</v>
      </c>
      <c r="R104">
        <v>1677</v>
      </c>
      <c r="S104">
        <v>3385</v>
      </c>
      <c r="T104">
        <v>1461</v>
      </c>
      <c r="U104">
        <v>1845</v>
      </c>
      <c r="V104">
        <v>863</v>
      </c>
      <c r="W104">
        <v>2958</v>
      </c>
      <c r="X104">
        <v>4842</v>
      </c>
      <c r="Y104">
        <v>1119</v>
      </c>
      <c r="Z104">
        <v>1816</v>
      </c>
      <c r="AA104">
        <v>1535</v>
      </c>
      <c r="AB104">
        <v>1685</v>
      </c>
      <c r="AC104">
        <v>2525</v>
      </c>
      <c r="AD104">
        <v>4516</v>
      </c>
      <c r="AE104">
        <v>3246</v>
      </c>
      <c r="AF104">
        <v>823</v>
      </c>
      <c r="AG104">
        <v>500</v>
      </c>
      <c r="AH104">
        <v>4941</v>
      </c>
      <c r="AI104">
        <v>2905</v>
      </c>
      <c r="AJ104">
        <v>3821</v>
      </c>
      <c r="AK104">
        <v>2632</v>
      </c>
      <c r="AL104">
        <v>937</v>
      </c>
      <c r="AM104">
        <v>4092</v>
      </c>
      <c r="AN104">
        <v>4248</v>
      </c>
      <c r="AO104">
        <v>4777</v>
      </c>
      <c r="AP104">
        <v>1716</v>
      </c>
      <c r="AQ104">
        <v>4229</v>
      </c>
      <c r="AR104">
        <v>2994</v>
      </c>
      <c r="AS104">
        <v>586</v>
      </c>
      <c r="AT104">
        <v>3624</v>
      </c>
      <c r="AU104">
        <v>3048</v>
      </c>
      <c r="AV104">
        <v>4585</v>
      </c>
      <c r="AW104">
        <v>644</v>
      </c>
    </row>
    <row r="105" spans="2:49" x14ac:dyDescent="0.25">
      <c r="B105">
        <v>97</v>
      </c>
      <c r="C105" t="s">
        <v>216</v>
      </c>
      <c r="D105" s="6">
        <v>8.5</v>
      </c>
      <c r="E105">
        <v>24</v>
      </c>
      <c r="F105" t="s">
        <v>111</v>
      </c>
      <c r="G105" t="s">
        <v>106</v>
      </c>
      <c r="H105" t="s">
        <v>122</v>
      </c>
      <c r="I105" t="s">
        <v>129</v>
      </c>
      <c r="J105" t="s">
        <v>112</v>
      </c>
      <c r="K105">
        <v>4585</v>
      </c>
      <c r="L105">
        <v>1785</v>
      </c>
      <c r="M105">
        <v>3567</v>
      </c>
      <c r="N105">
        <v>4005</v>
      </c>
      <c r="O105">
        <v>1102</v>
      </c>
      <c r="P105">
        <v>1565</v>
      </c>
      <c r="Q105">
        <v>3616</v>
      </c>
      <c r="R105">
        <v>1595</v>
      </c>
      <c r="S105">
        <v>4400</v>
      </c>
      <c r="T105">
        <v>3549</v>
      </c>
      <c r="U105">
        <v>2650</v>
      </c>
      <c r="V105">
        <v>3534</v>
      </c>
      <c r="W105">
        <v>4640</v>
      </c>
      <c r="X105">
        <v>2920</v>
      </c>
      <c r="Y105">
        <v>822</v>
      </c>
      <c r="Z105">
        <v>1337</v>
      </c>
      <c r="AA105">
        <v>2586</v>
      </c>
      <c r="AB105">
        <v>2359</v>
      </c>
      <c r="AC105">
        <v>4693</v>
      </c>
      <c r="AD105">
        <v>2601</v>
      </c>
      <c r="AE105">
        <v>755</v>
      </c>
      <c r="AF105">
        <v>2025</v>
      </c>
      <c r="AG105">
        <v>1052</v>
      </c>
      <c r="AH105">
        <v>3123</v>
      </c>
      <c r="AI105">
        <v>2646</v>
      </c>
      <c r="AJ105">
        <v>1309</v>
      </c>
      <c r="AK105">
        <v>2602</v>
      </c>
      <c r="AL105">
        <v>3948</v>
      </c>
      <c r="AM105">
        <v>2510</v>
      </c>
      <c r="AN105">
        <v>3975</v>
      </c>
      <c r="AO105">
        <v>3817</v>
      </c>
      <c r="AP105">
        <v>3413</v>
      </c>
      <c r="AQ105">
        <v>4962</v>
      </c>
      <c r="AR105">
        <v>1704</v>
      </c>
      <c r="AS105">
        <v>863</v>
      </c>
      <c r="AT105">
        <v>2073</v>
      </c>
      <c r="AU105">
        <v>2610</v>
      </c>
      <c r="AV105">
        <v>2128</v>
      </c>
      <c r="AW105">
        <v>4463</v>
      </c>
    </row>
    <row r="106" spans="2:49" x14ac:dyDescent="0.25">
      <c r="B106">
        <v>98</v>
      </c>
      <c r="C106" t="s">
        <v>217</v>
      </c>
      <c r="D106" s="6">
        <v>1.3499999999999999</v>
      </c>
      <c r="E106">
        <v>65</v>
      </c>
      <c r="F106" t="s">
        <v>111</v>
      </c>
      <c r="G106" t="s">
        <v>106</v>
      </c>
      <c r="H106" t="s">
        <v>123</v>
      </c>
      <c r="I106" t="s">
        <v>129</v>
      </c>
      <c r="J106" t="s">
        <v>112</v>
      </c>
      <c r="K106">
        <v>4977</v>
      </c>
      <c r="L106">
        <v>870</v>
      </c>
      <c r="M106">
        <v>515</v>
      </c>
      <c r="N106">
        <v>1190</v>
      </c>
      <c r="O106">
        <v>909</v>
      </c>
      <c r="P106">
        <v>719</v>
      </c>
      <c r="Q106">
        <v>4942</v>
      </c>
      <c r="R106">
        <v>2718</v>
      </c>
      <c r="S106">
        <v>2463</v>
      </c>
      <c r="T106">
        <v>2137</v>
      </c>
      <c r="U106">
        <v>3301</v>
      </c>
      <c r="V106">
        <v>2387</v>
      </c>
      <c r="W106">
        <v>2801</v>
      </c>
      <c r="X106">
        <v>1943</v>
      </c>
      <c r="Y106">
        <v>1612</v>
      </c>
      <c r="Z106">
        <v>2874</v>
      </c>
      <c r="AA106">
        <v>1366</v>
      </c>
      <c r="AB106">
        <v>3881</v>
      </c>
      <c r="AC106">
        <v>4601</v>
      </c>
      <c r="AD106">
        <v>3822</v>
      </c>
      <c r="AE106">
        <v>4054</v>
      </c>
      <c r="AF106">
        <v>642</v>
      </c>
      <c r="AG106">
        <v>4920</v>
      </c>
      <c r="AH106">
        <v>3256</v>
      </c>
      <c r="AI106">
        <v>3253</v>
      </c>
      <c r="AJ106">
        <v>4715</v>
      </c>
      <c r="AK106">
        <v>4117</v>
      </c>
      <c r="AL106">
        <v>2030</v>
      </c>
      <c r="AM106">
        <v>4748</v>
      </c>
      <c r="AN106">
        <v>2401</v>
      </c>
      <c r="AO106">
        <v>4249</v>
      </c>
      <c r="AP106">
        <v>2070</v>
      </c>
      <c r="AQ106">
        <v>2947</v>
      </c>
      <c r="AR106">
        <v>905</v>
      </c>
      <c r="AS106">
        <v>4923</v>
      </c>
      <c r="AT106">
        <v>3997</v>
      </c>
      <c r="AU106">
        <v>3237</v>
      </c>
      <c r="AV106">
        <v>3216</v>
      </c>
      <c r="AW106">
        <v>2733</v>
      </c>
    </row>
    <row r="107" spans="2:49" x14ac:dyDescent="0.25">
      <c r="B107">
        <v>99</v>
      </c>
      <c r="C107" t="s">
        <v>218</v>
      </c>
      <c r="D107" s="6">
        <v>2.5500000000000003</v>
      </c>
      <c r="E107">
        <v>698</v>
      </c>
      <c r="F107" t="s">
        <v>111</v>
      </c>
      <c r="G107" t="s">
        <v>106</v>
      </c>
      <c r="H107" t="s">
        <v>124</v>
      </c>
      <c r="I107" t="s">
        <v>129</v>
      </c>
      <c r="J107" t="s">
        <v>112</v>
      </c>
      <c r="K107">
        <v>4422</v>
      </c>
      <c r="L107">
        <v>1148</v>
      </c>
      <c r="M107">
        <v>2068</v>
      </c>
      <c r="N107">
        <v>2579</v>
      </c>
      <c r="O107">
        <v>830</v>
      </c>
      <c r="P107">
        <v>2433</v>
      </c>
      <c r="Q107">
        <v>4076</v>
      </c>
      <c r="R107">
        <v>1126</v>
      </c>
      <c r="S107">
        <v>1901</v>
      </c>
      <c r="T107">
        <v>3449</v>
      </c>
      <c r="U107">
        <v>1578</v>
      </c>
      <c r="V107">
        <v>3295</v>
      </c>
      <c r="W107">
        <v>3691</v>
      </c>
      <c r="X107">
        <v>4635</v>
      </c>
      <c r="Y107">
        <v>1199</v>
      </c>
      <c r="Z107">
        <v>3257</v>
      </c>
      <c r="AA107">
        <v>2826</v>
      </c>
      <c r="AB107">
        <v>2390</v>
      </c>
      <c r="AC107">
        <v>1536</v>
      </c>
      <c r="AD107">
        <v>2415</v>
      </c>
      <c r="AE107">
        <v>1000</v>
      </c>
      <c r="AF107">
        <v>4319</v>
      </c>
      <c r="AG107">
        <v>1300</v>
      </c>
      <c r="AH107">
        <v>3193</v>
      </c>
      <c r="AI107">
        <v>1489</v>
      </c>
      <c r="AJ107">
        <v>2800</v>
      </c>
      <c r="AK107">
        <v>4709</v>
      </c>
      <c r="AL107">
        <v>676</v>
      </c>
      <c r="AM107">
        <v>1709</v>
      </c>
      <c r="AN107">
        <v>785</v>
      </c>
      <c r="AO107">
        <v>2929</v>
      </c>
      <c r="AP107">
        <v>2303</v>
      </c>
      <c r="AQ107">
        <v>875</v>
      </c>
      <c r="AR107">
        <v>889</v>
      </c>
      <c r="AS107">
        <v>2904</v>
      </c>
      <c r="AT107">
        <v>2775</v>
      </c>
      <c r="AU107">
        <v>4892</v>
      </c>
      <c r="AV107">
        <v>3915</v>
      </c>
      <c r="AW107">
        <v>731</v>
      </c>
    </row>
    <row r="108" spans="2:49" x14ac:dyDescent="0.25">
      <c r="B108">
        <v>100</v>
      </c>
      <c r="C108" t="s">
        <v>219</v>
      </c>
      <c r="D108" s="6">
        <v>6.7</v>
      </c>
      <c r="E108">
        <v>456</v>
      </c>
      <c r="F108" t="s">
        <v>111</v>
      </c>
      <c r="G108" t="s">
        <v>106</v>
      </c>
      <c r="H108" t="s">
        <v>125</v>
      </c>
      <c r="I108" t="s">
        <v>128</v>
      </c>
      <c r="J108" t="s">
        <v>113</v>
      </c>
      <c r="K108">
        <v>4864</v>
      </c>
      <c r="L108">
        <v>781</v>
      </c>
      <c r="M108">
        <v>3463</v>
      </c>
      <c r="N108">
        <v>4646</v>
      </c>
      <c r="O108">
        <v>4997</v>
      </c>
      <c r="P108">
        <v>2348</v>
      </c>
      <c r="Q108">
        <v>4026</v>
      </c>
      <c r="R108">
        <v>3338</v>
      </c>
      <c r="S108">
        <v>2249</v>
      </c>
      <c r="T108">
        <v>3758</v>
      </c>
      <c r="U108">
        <v>2301</v>
      </c>
      <c r="V108">
        <v>683</v>
      </c>
      <c r="W108">
        <v>4703</v>
      </c>
      <c r="X108">
        <v>4965</v>
      </c>
      <c r="Y108">
        <v>4024</v>
      </c>
      <c r="Z108">
        <v>4485</v>
      </c>
      <c r="AA108">
        <v>4202</v>
      </c>
      <c r="AB108">
        <v>1777</v>
      </c>
      <c r="AC108">
        <v>1735</v>
      </c>
      <c r="AD108">
        <v>665</v>
      </c>
      <c r="AE108">
        <v>2203</v>
      </c>
      <c r="AF108">
        <v>1947</v>
      </c>
      <c r="AG108">
        <v>4798</v>
      </c>
      <c r="AH108">
        <v>3511</v>
      </c>
      <c r="AI108">
        <v>1620</v>
      </c>
      <c r="AJ108">
        <v>1571</v>
      </c>
      <c r="AK108">
        <v>4212</v>
      </c>
      <c r="AL108">
        <v>501</v>
      </c>
      <c r="AM108">
        <v>788</v>
      </c>
      <c r="AN108">
        <v>3108</v>
      </c>
      <c r="AO108">
        <v>3724</v>
      </c>
      <c r="AP108">
        <v>3186</v>
      </c>
      <c r="AQ108">
        <v>3805</v>
      </c>
      <c r="AR108">
        <v>1063</v>
      </c>
      <c r="AS108">
        <v>2060</v>
      </c>
      <c r="AT108">
        <v>3668</v>
      </c>
      <c r="AU108">
        <v>586</v>
      </c>
      <c r="AV108">
        <v>3901</v>
      </c>
      <c r="AW108">
        <v>2118</v>
      </c>
    </row>
    <row r="109" spans="2:49" x14ac:dyDescent="0.25">
      <c r="B109">
        <v>101</v>
      </c>
      <c r="C109" t="s">
        <v>220</v>
      </c>
      <c r="D109" s="6">
        <v>7.7</v>
      </c>
      <c r="E109">
        <v>156</v>
      </c>
      <c r="F109" t="s">
        <v>109</v>
      </c>
      <c r="G109" t="s">
        <v>103</v>
      </c>
      <c r="H109" t="s">
        <v>126</v>
      </c>
      <c r="I109" t="s">
        <v>128</v>
      </c>
      <c r="J109" t="s">
        <v>113</v>
      </c>
      <c r="K109">
        <v>1403</v>
      </c>
      <c r="L109">
        <v>4617</v>
      </c>
      <c r="M109">
        <v>3484</v>
      </c>
      <c r="N109">
        <v>3561</v>
      </c>
      <c r="O109">
        <v>3182</v>
      </c>
      <c r="P109">
        <v>1857</v>
      </c>
      <c r="Q109">
        <v>4626</v>
      </c>
      <c r="R109">
        <v>4112</v>
      </c>
      <c r="S109">
        <v>2854</v>
      </c>
      <c r="T109">
        <v>3803</v>
      </c>
      <c r="U109">
        <v>856</v>
      </c>
      <c r="V109">
        <v>1442</v>
      </c>
      <c r="W109">
        <v>3271</v>
      </c>
      <c r="X109">
        <v>3550</v>
      </c>
      <c r="Y109">
        <v>2612</v>
      </c>
      <c r="Z109">
        <v>1406</v>
      </c>
      <c r="AA109">
        <v>4436</v>
      </c>
      <c r="AB109">
        <v>4883</v>
      </c>
      <c r="AC109">
        <v>1565</v>
      </c>
      <c r="AD109">
        <v>2708</v>
      </c>
      <c r="AE109">
        <v>2561</v>
      </c>
      <c r="AF109">
        <v>863</v>
      </c>
      <c r="AG109">
        <v>1663</v>
      </c>
      <c r="AH109">
        <v>3634</v>
      </c>
      <c r="AI109">
        <v>2367</v>
      </c>
      <c r="AJ109">
        <v>2897</v>
      </c>
      <c r="AK109">
        <v>4603</v>
      </c>
      <c r="AL109">
        <v>1080</v>
      </c>
      <c r="AM109">
        <v>4914</v>
      </c>
      <c r="AN109">
        <v>2712</v>
      </c>
      <c r="AO109">
        <v>2304</v>
      </c>
      <c r="AP109">
        <v>509</v>
      </c>
      <c r="AQ109">
        <v>3019</v>
      </c>
      <c r="AR109">
        <v>4846</v>
      </c>
      <c r="AS109">
        <v>601</v>
      </c>
      <c r="AT109">
        <v>3247</v>
      </c>
      <c r="AU109">
        <v>2324</v>
      </c>
      <c r="AV109">
        <v>1136</v>
      </c>
      <c r="AW109">
        <v>3016</v>
      </c>
    </row>
    <row r="110" spans="2:49" x14ac:dyDescent="0.25">
      <c r="B110">
        <v>102</v>
      </c>
      <c r="C110" t="s">
        <v>221</v>
      </c>
      <c r="D110" s="6">
        <v>3.6</v>
      </c>
      <c r="E110">
        <v>654</v>
      </c>
      <c r="F110" t="s">
        <v>109</v>
      </c>
      <c r="G110" t="s">
        <v>103</v>
      </c>
      <c r="H110" t="s">
        <v>121</v>
      </c>
      <c r="I110" t="s">
        <v>130</v>
      </c>
      <c r="J110" t="s">
        <v>113</v>
      </c>
      <c r="K110">
        <v>4821</v>
      </c>
      <c r="L110">
        <v>1551</v>
      </c>
      <c r="M110">
        <v>4036</v>
      </c>
      <c r="N110">
        <v>4489</v>
      </c>
      <c r="O110">
        <v>2080</v>
      </c>
      <c r="P110">
        <v>1907</v>
      </c>
      <c r="Q110">
        <v>3335</v>
      </c>
      <c r="R110">
        <v>3154</v>
      </c>
      <c r="S110">
        <v>3619</v>
      </c>
      <c r="T110">
        <v>4410</v>
      </c>
      <c r="U110">
        <v>3510</v>
      </c>
      <c r="V110">
        <v>4623</v>
      </c>
      <c r="W110">
        <v>1071</v>
      </c>
      <c r="X110">
        <v>2005</v>
      </c>
      <c r="Y110">
        <v>4192</v>
      </c>
      <c r="Z110">
        <v>4586</v>
      </c>
      <c r="AA110">
        <v>1896</v>
      </c>
      <c r="AB110">
        <v>4051</v>
      </c>
      <c r="AC110">
        <v>1227</v>
      </c>
      <c r="AD110">
        <v>2676</v>
      </c>
      <c r="AE110">
        <v>2279</v>
      </c>
      <c r="AF110">
        <v>2198</v>
      </c>
      <c r="AG110">
        <v>4309</v>
      </c>
      <c r="AH110">
        <v>3920</v>
      </c>
      <c r="AI110">
        <v>807</v>
      </c>
      <c r="AJ110">
        <v>1406</v>
      </c>
      <c r="AK110">
        <v>529</v>
      </c>
      <c r="AL110">
        <v>1814</v>
      </c>
      <c r="AM110">
        <v>670</v>
      </c>
      <c r="AN110">
        <v>1486</v>
      </c>
      <c r="AO110">
        <v>1644</v>
      </c>
      <c r="AP110">
        <v>1921</v>
      </c>
      <c r="AQ110">
        <v>1969</v>
      </c>
      <c r="AR110">
        <v>4663</v>
      </c>
      <c r="AS110">
        <v>4371</v>
      </c>
      <c r="AT110">
        <v>2480</v>
      </c>
      <c r="AU110">
        <v>1147</v>
      </c>
      <c r="AV110">
        <v>3858</v>
      </c>
      <c r="AW110">
        <v>973</v>
      </c>
    </row>
    <row r="111" spans="2:49" x14ac:dyDescent="0.25">
      <c r="B111">
        <v>103</v>
      </c>
      <c r="C111" t="s">
        <v>222</v>
      </c>
      <c r="D111" s="6">
        <v>2.8000000000000003</v>
      </c>
      <c r="E111">
        <v>789</v>
      </c>
      <c r="F111" t="s">
        <v>109</v>
      </c>
      <c r="G111" t="s">
        <v>103</v>
      </c>
      <c r="H111" t="s">
        <v>122</v>
      </c>
      <c r="I111" t="s">
        <v>130</v>
      </c>
      <c r="J111" t="s">
        <v>113</v>
      </c>
      <c r="K111">
        <v>1451</v>
      </c>
      <c r="L111">
        <v>3709</v>
      </c>
      <c r="M111">
        <v>2263</v>
      </c>
      <c r="N111">
        <v>4086</v>
      </c>
      <c r="O111">
        <v>4296</v>
      </c>
      <c r="P111">
        <v>4560</v>
      </c>
      <c r="Q111">
        <v>2022</v>
      </c>
      <c r="R111">
        <v>4803</v>
      </c>
      <c r="S111">
        <v>2631</v>
      </c>
      <c r="T111">
        <v>3607</v>
      </c>
      <c r="U111">
        <v>1186</v>
      </c>
      <c r="V111">
        <v>633</v>
      </c>
      <c r="W111">
        <v>1164</v>
      </c>
      <c r="X111">
        <v>698</v>
      </c>
      <c r="Y111">
        <v>2223</v>
      </c>
      <c r="Z111">
        <v>4976</v>
      </c>
      <c r="AA111">
        <v>1234</v>
      </c>
      <c r="AB111">
        <v>2799</v>
      </c>
      <c r="AC111">
        <v>848</v>
      </c>
      <c r="AD111">
        <v>2461</v>
      </c>
      <c r="AE111">
        <v>1498</v>
      </c>
      <c r="AF111">
        <v>1272</v>
      </c>
      <c r="AG111">
        <v>1017</v>
      </c>
      <c r="AH111">
        <v>2774</v>
      </c>
      <c r="AI111">
        <v>4712</v>
      </c>
      <c r="AJ111">
        <v>3947</v>
      </c>
      <c r="AK111">
        <v>4481</v>
      </c>
      <c r="AL111">
        <v>4081</v>
      </c>
      <c r="AM111">
        <v>1022</v>
      </c>
      <c r="AN111">
        <v>3048</v>
      </c>
      <c r="AO111">
        <v>4274</v>
      </c>
      <c r="AP111">
        <v>3040</v>
      </c>
      <c r="AQ111">
        <v>2976</v>
      </c>
      <c r="AR111">
        <v>4354</v>
      </c>
      <c r="AS111">
        <v>1647</v>
      </c>
      <c r="AT111">
        <v>1535</v>
      </c>
      <c r="AU111">
        <v>2867</v>
      </c>
      <c r="AV111">
        <v>4487</v>
      </c>
      <c r="AW111">
        <v>4996</v>
      </c>
    </row>
    <row r="112" spans="2:49" x14ac:dyDescent="0.25">
      <c r="B112">
        <v>104</v>
      </c>
      <c r="C112" t="s">
        <v>223</v>
      </c>
      <c r="D112" s="6">
        <v>8.6999999999999993</v>
      </c>
      <c r="E112">
        <v>852</v>
      </c>
      <c r="F112" t="s">
        <v>109</v>
      </c>
      <c r="G112" t="s">
        <v>103</v>
      </c>
      <c r="H112" t="s">
        <v>123</v>
      </c>
      <c r="I112" t="s">
        <v>130</v>
      </c>
      <c r="J112" t="s">
        <v>113</v>
      </c>
      <c r="K112">
        <v>3156</v>
      </c>
      <c r="L112">
        <v>3429</v>
      </c>
      <c r="M112">
        <v>4987</v>
      </c>
      <c r="N112">
        <v>825</v>
      </c>
      <c r="O112">
        <v>3029</v>
      </c>
      <c r="P112">
        <v>2924</v>
      </c>
      <c r="Q112">
        <v>2774</v>
      </c>
      <c r="R112">
        <v>4482</v>
      </c>
      <c r="S112">
        <v>2943</v>
      </c>
      <c r="T112">
        <v>1443</v>
      </c>
      <c r="U112">
        <v>2531</v>
      </c>
      <c r="V112">
        <v>4144</v>
      </c>
      <c r="W112">
        <v>2119</v>
      </c>
      <c r="X112">
        <v>3425</v>
      </c>
      <c r="Y112">
        <v>573</v>
      </c>
      <c r="Z112">
        <v>4208</v>
      </c>
      <c r="AA112">
        <v>4427</v>
      </c>
      <c r="AB112">
        <v>726</v>
      </c>
      <c r="AC112">
        <v>1898</v>
      </c>
      <c r="AD112">
        <v>4865</v>
      </c>
      <c r="AE112">
        <v>4282</v>
      </c>
      <c r="AF112">
        <v>1278</v>
      </c>
      <c r="AG112">
        <v>1553</v>
      </c>
      <c r="AH112">
        <v>3597</v>
      </c>
      <c r="AI112">
        <v>2456</v>
      </c>
      <c r="AJ112">
        <v>2140</v>
      </c>
      <c r="AK112">
        <v>3450</v>
      </c>
      <c r="AL112">
        <v>2760</v>
      </c>
      <c r="AM112">
        <v>738</v>
      </c>
      <c r="AN112">
        <v>2684</v>
      </c>
      <c r="AO112">
        <v>4862</v>
      </c>
      <c r="AP112">
        <v>754</v>
      </c>
      <c r="AQ112">
        <v>4185</v>
      </c>
      <c r="AR112">
        <v>3575</v>
      </c>
      <c r="AS112">
        <v>1383</v>
      </c>
      <c r="AT112">
        <v>4993</v>
      </c>
      <c r="AU112">
        <v>3949</v>
      </c>
      <c r="AV112">
        <v>4782</v>
      </c>
      <c r="AW112">
        <v>3550</v>
      </c>
    </row>
    <row r="113" spans="2:49" x14ac:dyDescent="0.25">
      <c r="B113">
        <v>105</v>
      </c>
      <c r="C113" t="s">
        <v>224</v>
      </c>
      <c r="D113" s="6">
        <v>1.5499999999999998</v>
      </c>
      <c r="E113">
        <v>1</v>
      </c>
      <c r="F113" t="s">
        <v>109</v>
      </c>
      <c r="G113" t="s">
        <v>103</v>
      </c>
      <c r="H113" t="s">
        <v>124</v>
      </c>
      <c r="I113" t="s">
        <v>130</v>
      </c>
      <c r="J113" t="s">
        <v>113</v>
      </c>
      <c r="K113">
        <v>3576</v>
      </c>
      <c r="L113">
        <v>1881</v>
      </c>
      <c r="M113">
        <v>4246</v>
      </c>
      <c r="N113">
        <v>4256</v>
      </c>
      <c r="O113">
        <v>3549</v>
      </c>
      <c r="P113">
        <v>1719</v>
      </c>
      <c r="Q113">
        <v>2578</v>
      </c>
      <c r="R113">
        <v>4933</v>
      </c>
      <c r="S113">
        <v>3346</v>
      </c>
      <c r="T113">
        <v>3200</v>
      </c>
      <c r="U113">
        <v>2959</v>
      </c>
      <c r="V113">
        <v>4102</v>
      </c>
      <c r="W113">
        <v>2489</v>
      </c>
      <c r="X113">
        <v>1410</v>
      </c>
      <c r="Y113">
        <v>4757</v>
      </c>
      <c r="Z113">
        <v>3517</v>
      </c>
      <c r="AA113">
        <v>3621</v>
      </c>
      <c r="AB113">
        <v>1215</v>
      </c>
      <c r="AC113">
        <v>4553</v>
      </c>
      <c r="AD113">
        <v>560</v>
      </c>
      <c r="AE113">
        <v>618</v>
      </c>
      <c r="AF113">
        <v>591</v>
      </c>
      <c r="AG113">
        <v>2368</v>
      </c>
      <c r="AH113">
        <v>2407</v>
      </c>
      <c r="AI113">
        <v>2635</v>
      </c>
      <c r="AJ113">
        <v>3682</v>
      </c>
      <c r="AK113">
        <v>3449</v>
      </c>
      <c r="AL113">
        <v>2999</v>
      </c>
      <c r="AM113">
        <v>2227</v>
      </c>
      <c r="AN113">
        <v>4145</v>
      </c>
      <c r="AO113">
        <v>2315</v>
      </c>
      <c r="AP113">
        <v>2139</v>
      </c>
      <c r="AQ113">
        <v>1993</v>
      </c>
      <c r="AR113">
        <v>832</v>
      </c>
      <c r="AS113">
        <v>1550</v>
      </c>
      <c r="AT113">
        <v>3601</v>
      </c>
      <c r="AU113">
        <v>3003</v>
      </c>
      <c r="AV113">
        <v>3144</v>
      </c>
      <c r="AW113">
        <v>1640</v>
      </c>
    </row>
    <row r="114" spans="2:49" x14ac:dyDescent="0.25">
      <c r="B114">
        <v>106</v>
      </c>
      <c r="C114" t="s">
        <v>225</v>
      </c>
      <c r="D114" s="6">
        <v>1.1499999999999999</v>
      </c>
      <c r="E114">
        <v>3000</v>
      </c>
      <c r="F114" t="s">
        <v>110</v>
      </c>
      <c r="G114" t="s">
        <v>102</v>
      </c>
      <c r="H114" t="s">
        <v>121</v>
      </c>
      <c r="I114" t="s">
        <v>128</v>
      </c>
      <c r="J114" t="s">
        <v>114</v>
      </c>
      <c r="K114">
        <v>1724</v>
      </c>
      <c r="L114">
        <v>4887</v>
      </c>
      <c r="M114">
        <v>3878</v>
      </c>
      <c r="N114">
        <v>2536</v>
      </c>
      <c r="O114">
        <v>2600</v>
      </c>
      <c r="P114">
        <v>2577</v>
      </c>
      <c r="Q114">
        <v>3489</v>
      </c>
      <c r="R114">
        <v>4232</v>
      </c>
      <c r="S114">
        <v>3226</v>
      </c>
      <c r="T114">
        <v>1048</v>
      </c>
      <c r="U114">
        <v>3862</v>
      </c>
      <c r="V114">
        <v>2385</v>
      </c>
      <c r="W114">
        <v>1657</v>
      </c>
      <c r="X114">
        <v>3790</v>
      </c>
      <c r="Y114">
        <v>726</v>
      </c>
      <c r="Z114">
        <v>4442</v>
      </c>
      <c r="AA114">
        <v>4052</v>
      </c>
      <c r="AB114">
        <v>2599</v>
      </c>
      <c r="AC114">
        <v>1680</v>
      </c>
      <c r="AD114">
        <v>4082</v>
      </c>
      <c r="AE114">
        <v>1777</v>
      </c>
      <c r="AF114">
        <v>3575</v>
      </c>
      <c r="AG114">
        <v>4695</v>
      </c>
      <c r="AH114">
        <v>1882</v>
      </c>
      <c r="AI114">
        <v>4592</v>
      </c>
      <c r="AJ114">
        <v>4847</v>
      </c>
      <c r="AK114">
        <v>559</v>
      </c>
      <c r="AL114">
        <v>954</v>
      </c>
      <c r="AM114">
        <v>620</v>
      </c>
      <c r="AN114">
        <v>4965</v>
      </c>
      <c r="AO114">
        <v>873</v>
      </c>
      <c r="AP114">
        <v>847</v>
      </c>
      <c r="AQ114">
        <v>2811</v>
      </c>
      <c r="AR114">
        <v>644</v>
      </c>
      <c r="AS114">
        <v>3179</v>
      </c>
      <c r="AT114">
        <v>2148</v>
      </c>
      <c r="AU114">
        <v>3072</v>
      </c>
      <c r="AV114">
        <v>2678</v>
      </c>
      <c r="AW114">
        <v>2061</v>
      </c>
    </row>
    <row r="115" spans="2:49" x14ac:dyDescent="0.25">
      <c r="B115">
        <v>107</v>
      </c>
      <c r="C115" t="s">
        <v>226</v>
      </c>
      <c r="D115" s="6">
        <v>2.35</v>
      </c>
      <c r="E115">
        <v>2200</v>
      </c>
      <c r="F115" t="s">
        <v>109</v>
      </c>
      <c r="G115" t="s">
        <v>103</v>
      </c>
      <c r="H115" t="s">
        <v>122</v>
      </c>
      <c r="I115" t="s">
        <v>128</v>
      </c>
      <c r="J115" t="s">
        <v>114</v>
      </c>
      <c r="K115">
        <v>3164</v>
      </c>
      <c r="L115">
        <v>3393</v>
      </c>
      <c r="M115">
        <v>818</v>
      </c>
      <c r="N115">
        <v>4340</v>
      </c>
      <c r="O115">
        <v>3435</v>
      </c>
      <c r="P115">
        <v>4149</v>
      </c>
      <c r="Q115">
        <v>4237</v>
      </c>
      <c r="R115">
        <v>1983</v>
      </c>
      <c r="S115">
        <v>2258</v>
      </c>
      <c r="T115">
        <v>2470</v>
      </c>
      <c r="U115">
        <v>3178</v>
      </c>
      <c r="V115">
        <v>4669</v>
      </c>
      <c r="W115">
        <v>3847</v>
      </c>
      <c r="X115">
        <v>4206</v>
      </c>
      <c r="Y115">
        <v>4046</v>
      </c>
      <c r="Z115">
        <v>1528</v>
      </c>
      <c r="AA115">
        <v>890</v>
      </c>
      <c r="AB115">
        <v>964</v>
      </c>
      <c r="AC115">
        <v>1988</v>
      </c>
      <c r="AD115">
        <v>1007</v>
      </c>
      <c r="AE115">
        <v>1714</v>
      </c>
      <c r="AF115">
        <v>4111</v>
      </c>
      <c r="AG115">
        <v>3114</v>
      </c>
      <c r="AH115">
        <v>1336</v>
      </c>
      <c r="AI115">
        <v>1816</v>
      </c>
      <c r="AJ115">
        <v>4368</v>
      </c>
      <c r="AK115">
        <v>1229</v>
      </c>
      <c r="AL115">
        <v>4105</v>
      </c>
      <c r="AM115">
        <v>1784</v>
      </c>
      <c r="AN115">
        <v>4539</v>
      </c>
      <c r="AO115">
        <v>1103</v>
      </c>
      <c r="AP115">
        <v>2771</v>
      </c>
      <c r="AQ115">
        <v>977</v>
      </c>
      <c r="AR115">
        <v>3139</v>
      </c>
      <c r="AS115">
        <v>4008</v>
      </c>
      <c r="AT115">
        <v>4416</v>
      </c>
      <c r="AU115">
        <v>1808</v>
      </c>
      <c r="AV115">
        <v>601</v>
      </c>
      <c r="AW115">
        <v>4229</v>
      </c>
    </row>
    <row r="116" spans="2:49" x14ac:dyDescent="0.25">
      <c r="B116">
        <v>108</v>
      </c>
      <c r="C116" t="s">
        <v>227</v>
      </c>
      <c r="D116" s="6">
        <v>6.5</v>
      </c>
      <c r="E116">
        <v>514</v>
      </c>
      <c r="F116" t="s">
        <v>107</v>
      </c>
      <c r="G116" t="s">
        <v>104</v>
      </c>
      <c r="H116" t="s">
        <v>123</v>
      </c>
      <c r="I116" t="s">
        <v>128</v>
      </c>
      <c r="J116" t="s">
        <v>114</v>
      </c>
      <c r="K116">
        <v>2809</v>
      </c>
      <c r="L116">
        <v>3399</v>
      </c>
      <c r="M116">
        <v>4131</v>
      </c>
      <c r="N116">
        <v>1308</v>
      </c>
      <c r="O116">
        <v>1567</v>
      </c>
      <c r="P116">
        <v>1667</v>
      </c>
      <c r="Q116">
        <v>3402</v>
      </c>
      <c r="R116">
        <v>651</v>
      </c>
      <c r="S116">
        <v>2527</v>
      </c>
      <c r="T116">
        <v>3186</v>
      </c>
      <c r="U116">
        <v>1621</v>
      </c>
      <c r="V116">
        <v>699</v>
      </c>
      <c r="W116">
        <v>833</v>
      </c>
      <c r="X116">
        <v>3057</v>
      </c>
      <c r="Y116">
        <v>3031</v>
      </c>
      <c r="Z116">
        <v>2481</v>
      </c>
      <c r="AA116">
        <v>2874</v>
      </c>
      <c r="AB116">
        <v>3100</v>
      </c>
      <c r="AC116">
        <v>4697</v>
      </c>
      <c r="AD116">
        <v>1430</v>
      </c>
      <c r="AE116">
        <v>3585</v>
      </c>
      <c r="AF116">
        <v>901</v>
      </c>
      <c r="AG116">
        <v>1646</v>
      </c>
      <c r="AH116">
        <v>4519</v>
      </c>
      <c r="AI116">
        <v>3258</v>
      </c>
      <c r="AJ116">
        <v>4421</v>
      </c>
      <c r="AK116">
        <v>4700</v>
      </c>
      <c r="AL116">
        <v>3359</v>
      </c>
      <c r="AM116">
        <v>3298</v>
      </c>
      <c r="AN116">
        <v>1294</v>
      </c>
      <c r="AO116">
        <v>4623</v>
      </c>
      <c r="AP116">
        <v>2464</v>
      </c>
      <c r="AQ116">
        <v>3002</v>
      </c>
      <c r="AR116">
        <v>1519</v>
      </c>
      <c r="AS116">
        <v>1669</v>
      </c>
      <c r="AT116">
        <v>2419</v>
      </c>
      <c r="AU116">
        <v>4654</v>
      </c>
      <c r="AV116">
        <v>676</v>
      </c>
      <c r="AW116">
        <v>3445</v>
      </c>
    </row>
    <row r="117" spans="2:49" x14ac:dyDescent="0.25">
      <c r="B117">
        <v>109</v>
      </c>
      <c r="C117" t="s">
        <v>228</v>
      </c>
      <c r="D117" s="6">
        <v>7.5</v>
      </c>
      <c r="E117">
        <v>654</v>
      </c>
      <c r="F117" t="s">
        <v>108</v>
      </c>
      <c r="G117" t="s">
        <v>105</v>
      </c>
      <c r="H117" t="s">
        <v>124</v>
      </c>
      <c r="I117" t="s">
        <v>128</v>
      </c>
      <c r="J117" t="s">
        <v>114</v>
      </c>
      <c r="K117">
        <v>4804</v>
      </c>
      <c r="L117">
        <v>3269</v>
      </c>
      <c r="M117">
        <v>4974</v>
      </c>
      <c r="N117">
        <v>2483</v>
      </c>
      <c r="O117">
        <v>1337</v>
      </c>
      <c r="P117">
        <v>1668</v>
      </c>
      <c r="Q117">
        <v>4567</v>
      </c>
      <c r="R117">
        <v>2797</v>
      </c>
      <c r="S117">
        <v>1770</v>
      </c>
      <c r="T117">
        <v>1371</v>
      </c>
      <c r="U117">
        <v>4967</v>
      </c>
      <c r="V117">
        <v>3359</v>
      </c>
      <c r="W117">
        <v>2873</v>
      </c>
      <c r="X117">
        <v>2843</v>
      </c>
      <c r="Y117">
        <v>1570</v>
      </c>
      <c r="Z117">
        <v>3894</v>
      </c>
      <c r="AA117">
        <v>2567</v>
      </c>
      <c r="AB117">
        <v>1684</v>
      </c>
      <c r="AC117">
        <v>1519</v>
      </c>
      <c r="AD117">
        <v>1529</v>
      </c>
      <c r="AE117">
        <v>4819</v>
      </c>
      <c r="AF117">
        <v>1238</v>
      </c>
      <c r="AG117">
        <v>1973</v>
      </c>
      <c r="AH117">
        <v>3456</v>
      </c>
      <c r="AI117">
        <v>3847</v>
      </c>
      <c r="AJ117">
        <v>2954</v>
      </c>
      <c r="AK117">
        <v>4516</v>
      </c>
      <c r="AL117">
        <v>4657</v>
      </c>
      <c r="AM117">
        <v>2250</v>
      </c>
      <c r="AN117">
        <v>4872</v>
      </c>
      <c r="AO117">
        <v>1099</v>
      </c>
      <c r="AP117">
        <v>3081</v>
      </c>
      <c r="AQ117">
        <v>2541</v>
      </c>
      <c r="AR117">
        <v>3169</v>
      </c>
      <c r="AS117">
        <v>4857</v>
      </c>
      <c r="AT117">
        <v>2814</v>
      </c>
      <c r="AU117">
        <v>1723</v>
      </c>
      <c r="AV117">
        <v>4349</v>
      </c>
      <c r="AW117">
        <v>4390</v>
      </c>
    </row>
    <row r="118" spans="2:49" x14ac:dyDescent="0.25">
      <c r="B118">
        <v>110</v>
      </c>
      <c r="C118" t="s">
        <v>229</v>
      </c>
      <c r="D118" s="6">
        <v>1.1499999999999999</v>
      </c>
      <c r="E118">
        <v>3000</v>
      </c>
      <c r="F118" t="s">
        <v>110</v>
      </c>
      <c r="G118" t="s">
        <v>102</v>
      </c>
      <c r="H118" t="s">
        <v>121</v>
      </c>
      <c r="I118" t="s">
        <v>128</v>
      </c>
      <c r="J118" t="s">
        <v>112</v>
      </c>
      <c r="K118">
        <v>4083</v>
      </c>
      <c r="L118">
        <v>878</v>
      </c>
      <c r="M118">
        <v>3108</v>
      </c>
      <c r="N118">
        <v>4099</v>
      </c>
      <c r="O118">
        <v>2295</v>
      </c>
      <c r="P118">
        <v>1276</v>
      </c>
      <c r="Q118">
        <v>4489</v>
      </c>
      <c r="R118">
        <v>3039</v>
      </c>
      <c r="S118">
        <v>4796</v>
      </c>
      <c r="T118">
        <v>4626</v>
      </c>
      <c r="U118">
        <v>2464</v>
      </c>
      <c r="V118">
        <v>3372</v>
      </c>
      <c r="W118">
        <v>2076</v>
      </c>
      <c r="X118">
        <v>1279</v>
      </c>
      <c r="Y118">
        <v>995</v>
      </c>
      <c r="Z118">
        <v>4166</v>
      </c>
      <c r="AA118">
        <v>4876</v>
      </c>
      <c r="AB118">
        <v>2839</v>
      </c>
      <c r="AC118">
        <v>1633</v>
      </c>
      <c r="AD118">
        <v>1365</v>
      </c>
      <c r="AE118">
        <v>1603</v>
      </c>
      <c r="AF118">
        <v>875</v>
      </c>
      <c r="AG118">
        <v>3590</v>
      </c>
      <c r="AH118">
        <v>2969</v>
      </c>
      <c r="AI118">
        <v>743</v>
      </c>
      <c r="AJ118">
        <v>1750</v>
      </c>
      <c r="AK118">
        <v>1844</v>
      </c>
      <c r="AL118">
        <v>1315</v>
      </c>
      <c r="AM118">
        <v>4986</v>
      </c>
      <c r="AN118">
        <v>1246</v>
      </c>
      <c r="AO118">
        <v>1336</v>
      </c>
      <c r="AP118">
        <v>4900</v>
      </c>
      <c r="AQ118">
        <v>1765</v>
      </c>
      <c r="AR118">
        <v>2715</v>
      </c>
      <c r="AS118">
        <v>3722</v>
      </c>
      <c r="AT118">
        <v>1193</v>
      </c>
      <c r="AU118">
        <v>4145</v>
      </c>
      <c r="AV118">
        <v>1416</v>
      </c>
      <c r="AW118">
        <v>4879</v>
      </c>
    </row>
    <row r="119" spans="2:49" x14ac:dyDescent="0.25">
      <c r="B119">
        <v>111</v>
      </c>
      <c r="C119" t="s">
        <v>230</v>
      </c>
      <c r="D119" s="6">
        <v>2.35</v>
      </c>
      <c r="E119">
        <v>2200</v>
      </c>
      <c r="F119" t="s">
        <v>109</v>
      </c>
      <c r="G119" t="s">
        <v>103</v>
      </c>
      <c r="H119" t="s">
        <v>122</v>
      </c>
      <c r="I119" t="s">
        <v>128</v>
      </c>
      <c r="J119" t="s">
        <v>112</v>
      </c>
      <c r="K119">
        <v>2245</v>
      </c>
      <c r="L119">
        <v>3411</v>
      </c>
      <c r="M119">
        <v>1039</v>
      </c>
      <c r="N119">
        <v>4830</v>
      </c>
      <c r="O119">
        <v>621</v>
      </c>
      <c r="P119">
        <v>2207</v>
      </c>
      <c r="Q119">
        <v>3247</v>
      </c>
      <c r="R119">
        <v>3903</v>
      </c>
      <c r="S119">
        <v>4957</v>
      </c>
      <c r="T119">
        <v>870</v>
      </c>
      <c r="U119">
        <v>611</v>
      </c>
      <c r="V119">
        <v>577</v>
      </c>
      <c r="W119">
        <v>3151</v>
      </c>
      <c r="X119">
        <v>1740</v>
      </c>
      <c r="Y119">
        <v>2979</v>
      </c>
      <c r="Z119">
        <v>2756</v>
      </c>
      <c r="AA119">
        <v>1257</v>
      </c>
      <c r="AB119">
        <v>3356</v>
      </c>
      <c r="AC119">
        <v>1568</v>
      </c>
      <c r="AD119">
        <v>3036</v>
      </c>
      <c r="AE119">
        <v>2864</v>
      </c>
      <c r="AF119">
        <v>2379</v>
      </c>
      <c r="AG119">
        <v>2346</v>
      </c>
      <c r="AH119">
        <v>614</v>
      </c>
      <c r="AI119">
        <v>3264</v>
      </c>
      <c r="AJ119">
        <v>898</v>
      </c>
      <c r="AK119">
        <v>4397</v>
      </c>
      <c r="AL119">
        <v>4417</v>
      </c>
      <c r="AM119">
        <v>3829</v>
      </c>
      <c r="AN119">
        <v>2334</v>
      </c>
      <c r="AO119">
        <v>2262</v>
      </c>
      <c r="AP119">
        <v>4988</v>
      </c>
      <c r="AQ119">
        <v>2192</v>
      </c>
      <c r="AR119">
        <v>2248</v>
      </c>
      <c r="AS119">
        <v>1232</v>
      </c>
      <c r="AT119">
        <v>2470</v>
      </c>
      <c r="AU119">
        <v>4823</v>
      </c>
      <c r="AV119">
        <v>4985</v>
      </c>
      <c r="AW119">
        <v>4576</v>
      </c>
    </row>
    <row r="120" spans="2:49" x14ac:dyDescent="0.25">
      <c r="B120">
        <v>112</v>
      </c>
      <c r="C120" t="s">
        <v>231</v>
      </c>
      <c r="D120" s="6">
        <v>6.5</v>
      </c>
      <c r="E120">
        <v>514</v>
      </c>
      <c r="F120" t="s">
        <v>107</v>
      </c>
      <c r="G120" t="s">
        <v>104</v>
      </c>
      <c r="H120" t="s">
        <v>123</v>
      </c>
      <c r="I120" t="s">
        <v>128</v>
      </c>
      <c r="J120" t="s">
        <v>112</v>
      </c>
      <c r="K120">
        <v>3288</v>
      </c>
      <c r="L120">
        <v>3663</v>
      </c>
      <c r="M120">
        <v>1491</v>
      </c>
      <c r="N120">
        <v>645</v>
      </c>
      <c r="O120">
        <v>1093</v>
      </c>
      <c r="P120">
        <v>1137</v>
      </c>
      <c r="Q120">
        <v>3153</v>
      </c>
      <c r="R120">
        <v>1865</v>
      </c>
      <c r="S120">
        <v>1903</v>
      </c>
      <c r="T120">
        <v>3539</v>
      </c>
      <c r="U120">
        <v>2771</v>
      </c>
      <c r="V120">
        <v>4214</v>
      </c>
      <c r="W120">
        <v>2414</v>
      </c>
      <c r="X120">
        <v>833</v>
      </c>
      <c r="Y120">
        <v>815</v>
      </c>
      <c r="Z120">
        <v>3334</v>
      </c>
      <c r="AA120">
        <v>1390</v>
      </c>
      <c r="AB120">
        <v>2870</v>
      </c>
      <c r="AC120">
        <v>2302</v>
      </c>
      <c r="AD120">
        <v>1679</v>
      </c>
      <c r="AE120">
        <v>2121</v>
      </c>
      <c r="AF120">
        <v>3327</v>
      </c>
      <c r="AG120">
        <v>1905</v>
      </c>
      <c r="AH120">
        <v>2961</v>
      </c>
      <c r="AI120">
        <v>4412</v>
      </c>
      <c r="AJ120">
        <v>1550</v>
      </c>
      <c r="AK120">
        <v>2758</v>
      </c>
      <c r="AL120">
        <v>2405</v>
      </c>
      <c r="AM120">
        <v>1001</v>
      </c>
      <c r="AN120">
        <v>992</v>
      </c>
      <c r="AO120">
        <v>3291</v>
      </c>
      <c r="AP120">
        <v>4164</v>
      </c>
      <c r="AQ120">
        <v>1689</v>
      </c>
      <c r="AR120">
        <v>3674</v>
      </c>
      <c r="AS120">
        <v>4911</v>
      </c>
      <c r="AT120">
        <v>543</v>
      </c>
      <c r="AU120">
        <v>1146</v>
      </c>
      <c r="AV120">
        <v>2714</v>
      </c>
      <c r="AW120">
        <v>1688</v>
      </c>
    </row>
    <row r="121" spans="2:49" x14ac:dyDescent="0.25">
      <c r="B121">
        <v>113</v>
      </c>
      <c r="C121" t="s">
        <v>232</v>
      </c>
      <c r="D121" s="6">
        <v>7.5</v>
      </c>
      <c r="E121">
        <v>654</v>
      </c>
      <c r="F121" t="s">
        <v>108</v>
      </c>
      <c r="G121" t="s">
        <v>105</v>
      </c>
      <c r="H121" t="s">
        <v>124</v>
      </c>
      <c r="I121" t="s">
        <v>128</v>
      </c>
      <c r="J121" t="s">
        <v>112</v>
      </c>
      <c r="K121">
        <v>576</v>
      </c>
      <c r="L121">
        <v>3723</v>
      </c>
      <c r="M121">
        <v>2615</v>
      </c>
      <c r="N121">
        <v>4791</v>
      </c>
      <c r="O121">
        <v>3669</v>
      </c>
      <c r="P121">
        <v>1812</v>
      </c>
      <c r="Q121">
        <v>4428</v>
      </c>
      <c r="R121">
        <v>1595</v>
      </c>
      <c r="S121">
        <v>2007</v>
      </c>
      <c r="T121">
        <v>2946</v>
      </c>
      <c r="U121">
        <v>4217</v>
      </c>
      <c r="V121">
        <v>2441</v>
      </c>
      <c r="W121">
        <v>533</v>
      </c>
      <c r="X121">
        <v>4920</v>
      </c>
      <c r="Y121">
        <v>3776</v>
      </c>
      <c r="Z121">
        <v>1979</v>
      </c>
      <c r="AA121">
        <v>2790</v>
      </c>
      <c r="AB121">
        <v>2544</v>
      </c>
      <c r="AC121">
        <v>3636</v>
      </c>
      <c r="AD121">
        <v>3675</v>
      </c>
      <c r="AE121">
        <v>4562</v>
      </c>
      <c r="AF121">
        <v>1237</v>
      </c>
      <c r="AG121">
        <v>3946</v>
      </c>
      <c r="AH121">
        <v>2720</v>
      </c>
      <c r="AI121">
        <v>4164</v>
      </c>
      <c r="AJ121">
        <v>1576</v>
      </c>
      <c r="AK121">
        <v>803</v>
      </c>
      <c r="AL121">
        <v>1688</v>
      </c>
      <c r="AM121">
        <v>544</v>
      </c>
      <c r="AN121">
        <v>4284</v>
      </c>
      <c r="AO121">
        <v>4895</v>
      </c>
      <c r="AP121">
        <v>666</v>
      </c>
      <c r="AQ121">
        <v>742</v>
      </c>
      <c r="AR121">
        <v>4999</v>
      </c>
      <c r="AS121">
        <v>3261</v>
      </c>
      <c r="AT121">
        <v>1564</v>
      </c>
      <c r="AU121">
        <v>2183</v>
      </c>
      <c r="AV121">
        <v>2364</v>
      </c>
      <c r="AW121">
        <v>2494</v>
      </c>
    </row>
    <row r="122" spans="2:49" x14ac:dyDescent="0.25">
      <c r="B122">
        <v>114</v>
      </c>
      <c r="C122" t="s">
        <v>233</v>
      </c>
      <c r="D122" s="6">
        <v>3.4</v>
      </c>
      <c r="E122">
        <v>765</v>
      </c>
      <c r="F122" t="s">
        <v>110</v>
      </c>
      <c r="G122" t="s">
        <v>102</v>
      </c>
      <c r="H122" t="s">
        <v>126</v>
      </c>
      <c r="I122" t="s">
        <v>129</v>
      </c>
      <c r="J122" t="s">
        <v>112</v>
      </c>
      <c r="K122">
        <v>866</v>
      </c>
      <c r="L122">
        <v>1046</v>
      </c>
      <c r="M122">
        <v>4998</v>
      </c>
      <c r="N122">
        <v>3496</v>
      </c>
      <c r="O122">
        <v>4881</v>
      </c>
      <c r="P122">
        <v>2204</v>
      </c>
      <c r="Q122">
        <v>1464</v>
      </c>
      <c r="R122">
        <v>3322</v>
      </c>
      <c r="S122">
        <v>1826</v>
      </c>
      <c r="T122">
        <v>4106</v>
      </c>
      <c r="U122">
        <v>1814</v>
      </c>
      <c r="V122">
        <v>1647</v>
      </c>
      <c r="W122">
        <v>2676</v>
      </c>
      <c r="X122">
        <v>4572</v>
      </c>
      <c r="Y122">
        <v>1103</v>
      </c>
      <c r="Z122">
        <v>2272</v>
      </c>
      <c r="AA122">
        <v>2275</v>
      </c>
      <c r="AB122">
        <v>4235</v>
      </c>
      <c r="AC122">
        <v>2220</v>
      </c>
      <c r="AD122">
        <v>2890</v>
      </c>
      <c r="AE122">
        <v>4195</v>
      </c>
      <c r="AF122">
        <v>2830</v>
      </c>
      <c r="AG122">
        <v>3856</v>
      </c>
      <c r="AH122">
        <v>1729</v>
      </c>
      <c r="AI122">
        <v>4538</v>
      </c>
      <c r="AJ122">
        <v>2973</v>
      </c>
      <c r="AK122">
        <v>2250</v>
      </c>
      <c r="AL122">
        <v>935</v>
      </c>
      <c r="AM122">
        <v>723</v>
      </c>
      <c r="AN122">
        <v>3690</v>
      </c>
      <c r="AO122">
        <v>1218</v>
      </c>
      <c r="AP122">
        <v>3198</v>
      </c>
      <c r="AQ122">
        <v>4724</v>
      </c>
      <c r="AR122">
        <v>2260</v>
      </c>
      <c r="AS122">
        <v>512</v>
      </c>
      <c r="AT122">
        <v>4845</v>
      </c>
      <c r="AU122">
        <v>4915</v>
      </c>
      <c r="AV122">
        <v>2747</v>
      </c>
      <c r="AW122">
        <v>4374</v>
      </c>
    </row>
    <row r="123" spans="2:49" x14ac:dyDescent="0.25">
      <c r="B123">
        <v>115</v>
      </c>
      <c r="C123" t="s">
        <v>234</v>
      </c>
      <c r="D123" s="6">
        <v>2.6</v>
      </c>
      <c r="E123">
        <v>23</v>
      </c>
      <c r="F123" t="s">
        <v>110</v>
      </c>
      <c r="G123" t="s">
        <v>102</v>
      </c>
      <c r="H123" t="s">
        <v>121</v>
      </c>
      <c r="I123" t="s">
        <v>129</v>
      </c>
      <c r="J123" t="s">
        <v>112</v>
      </c>
      <c r="K123">
        <v>3987</v>
      </c>
      <c r="L123">
        <v>918</v>
      </c>
      <c r="M123">
        <v>2506</v>
      </c>
      <c r="N123">
        <v>2013</v>
      </c>
      <c r="O123">
        <v>1063</v>
      </c>
      <c r="P123">
        <v>3537</v>
      </c>
      <c r="Q123">
        <v>1043</v>
      </c>
      <c r="R123">
        <v>3592</v>
      </c>
      <c r="S123">
        <v>2589</v>
      </c>
      <c r="T123">
        <v>4009</v>
      </c>
      <c r="U123">
        <v>2725</v>
      </c>
      <c r="V123">
        <v>2271</v>
      </c>
      <c r="W123">
        <v>2707</v>
      </c>
      <c r="X123">
        <v>4850</v>
      </c>
      <c r="Y123">
        <v>1212</v>
      </c>
      <c r="Z123">
        <v>2436</v>
      </c>
      <c r="AA123">
        <v>2054</v>
      </c>
      <c r="AB123">
        <v>2575</v>
      </c>
      <c r="AC123">
        <v>3137</v>
      </c>
      <c r="AD123">
        <v>3387</v>
      </c>
      <c r="AE123">
        <v>1627</v>
      </c>
      <c r="AF123">
        <v>3926</v>
      </c>
      <c r="AG123">
        <v>2780</v>
      </c>
      <c r="AH123">
        <v>5000</v>
      </c>
      <c r="AI123">
        <v>2034</v>
      </c>
      <c r="AJ123">
        <v>4560</v>
      </c>
      <c r="AK123">
        <v>2307</v>
      </c>
      <c r="AL123">
        <v>879</v>
      </c>
      <c r="AM123">
        <v>4520</v>
      </c>
      <c r="AN123">
        <v>4769</v>
      </c>
      <c r="AO123">
        <v>3892</v>
      </c>
      <c r="AP123">
        <v>4720</v>
      </c>
      <c r="AQ123">
        <v>4178</v>
      </c>
      <c r="AR123">
        <v>4239</v>
      </c>
      <c r="AS123">
        <v>1943</v>
      </c>
      <c r="AT123">
        <v>3261</v>
      </c>
      <c r="AU123">
        <v>2839</v>
      </c>
      <c r="AV123">
        <v>4803</v>
      </c>
      <c r="AW123">
        <v>2134</v>
      </c>
    </row>
    <row r="124" spans="2:49" x14ac:dyDescent="0.25">
      <c r="B124">
        <v>116</v>
      </c>
      <c r="C124" t="s">
        <v>235</v>
      </c>
      <c r="D124" s="6">
        <v>8.5</v>
      </c>
      <c r="E124">
        <v>24</v>
      </c>
      <c r="F124" t="s">
        <v>111</v>
      </c>
      <c r="G124" t="s">
        <v>106</v>
      </c>
      <c r="H124" t="s">
        <v>122</v>
      </c>
      <c r="I124" t="s">
        <v>129</v>
      </c>
      <c r="J124" t="s">
        <v>112</v>
      </c>
      <c r="K124">
        <v>3536</v>
      </c>
      <c r="L124">
        <v>1219</v>
      </c>
      <c r="M124">
        <v>3585</v>
      </c>
      <c r="N124">
        <v>3599</v>
      </c>
      <c r="O124">
        <v>4096</v>
      </c>
      <c r="P124">
        <v>2566</v>
      </c>
      <c r="Q124">
        <v>2051</v>
      </c>
      <c r="R124">
        <v>702</v>
      </c>
      <c r="S124">
        <v>3916</v>
      </c>
      <c r="T124">
        <v>1058</v>
      </c>
      <c r="U124">
        <v>3881</v>
      </c>
      <c r="V124">
        <v>4391</v>
      </c>
      <c r="W124">
        <v>3407</v>
      </c>
      <c r="X124">
        <v>3775</v>
      </c>
      <c r="Y124">
        <v>3099</v>
      </c>
      <c r="Z124">
        <v>1712</v>
      </c>
      <c r="AA124">
        <v>3910</v>
      </c>
      <c r="AB124">
        <v>539</v>
      </c>
      <c r="AC124">
        <v>3833</v>
      </c>
      <c r="AD124">
        <v>4171</v>
      </c>
      <c r="AE124">
        <v>1987</v>
      </c>
      <c r="AF124">
        <v>1295</v>
      </c>
      <c r="AG124">
        <v>4852</v>
      </c>
      <c r="AH124">
        <v>1853</v>
      </c>
      <c r="AI124">
        <v>2122</v>
      </c>
      <c r="AJ124">
        <v>544</v>
      </c>
      <c r="AK124">
        <v>1133</v>
      </c>
      <c r="AL124">
        <v>3065</v>
      </c>
      <c r="AM124">
        <v>4786</v>
      </c>
      <c r="AN124">
        <v>1301</v>
      </c>
      <c r="AO124">
        <v>2985</v>
      </c>
      <c r="AP124">
        <v>3211</v>
      </c>
      <c r="AQ124">
        <v>4515</v>
      </c>
      <c r="AR124">
        <v>2045</v>
      </c>
      <c r="AS124">
        <v>2411</v>
      </c>
      <c r="AT124">
        <v>2035</v>
      </c>
      <c r="AU124">
        <v>1782</v>
      </c>
      <c r="AV124">
        <v>4324</v>
      </c>
      <c r="AW124">
        <v>1495</v>
      </c>
    </row>
    <row r="125" spans="2:49" x14ac:dyDescent="0.25">
      <c r="B125">
        <v>117</v>
      </c>
      <c r="C125" t="s">
        <v>236</v>
      </c>
      <c r="D125" s="6">
        <v>1.3499999999999999</v>
      </c>
      <c r="E125">
        <v>65</v>
      </c>
      <c r="F125" t="s">
        <v>111</v>
      </c>
      <c r="G125" t="s">
        <v>106</v>
      </c>
      <c r="H125" t="s">
        <v>123</v>
      </c>
      <c r="I125" t="s">
        <v>129</v>
      </c>
      <c r="J125" t="s">
        <v>112</v>
      </c>
      <c r="K125">
        <v>1945</v>
      </c>
      <c r="L125">
        <v>3698</v>
      </c>
      <c r="M125">
        <v>1618</v>
      </c>
      <c r="N125">
        <v>2728</v>
      </c>
      <c r="O125">
        <v>2262</v>
      </c>
      <c r="P125">
        <v>4353</v>
      </c>
      <c r="Q125">
        <v>1459</v>
      </c>
      <c r="R125">
        <v>2693</v>
      </c>
      <c r="S125">
        <v>3479</v>
      </c>
      <c r="T125">
        <v>1792</v>
      </c>
      <c r="U125">
        <v>4754</v>
      </c>
      <c r="V125">
        <v>1949</v>
      </c>
      <c r="W125">
        <v>2760</v>
      </c>
      <c r="X125">
        <v>4089</v>
      </c>
      <c r="Y125">
        <v>3389</v>
      </c>
      <c r="Z125">
        <v>1225</v>
      </c>
      <c r="AA125">
        <v>2084</v>
      </c>
      <c r="AB125">
        <v>1289</v>
      </c>
      <c r="AC125">
        <v>4763</v>
      </c>
      <c r="AD125">
        <v>4241</v>
      </c>
      <c r="AE125">
        <v>4132</v>
      </c>
      <c r="AF125">
        <v>559</v>
      </c>
      <c r="AG125">
        <v>4434</v>
      </c>
      <c r="AH125">
        <v>4266</v>
      </c>
      <c r="AI125">
        <v>4981</v>
      </c>
      <c r="AJ125">
        <v>908</v>
      </c>
      <c r="AK125">
        <v>3784</v>
      </c>
      <c r="AL125">
        <v>2760</v>
      </c>
      <c r="AM125">
        <v>2846</v>
      </c>
      <c r="AN125">
        <v>925</v>
      </c>
      <c r="AO125">
        <v>4706</v>
      </c>
      <c r="AP125">
        <v>3288</v>
      </c>
      <c r="AQ125">
        <v>2532</v>
      </c>
      <c r="AR125">
        <v>3714</v>
      </c>
      <c r="AS125">
        <v>1974</v>
      </c>
      <c r="AT125">
        <v>4375</v>
      </c>
      <c r="AU125">
        <v>4786</v>
      </c>
      <c r="AV125">
        <v>804</v>
      </c>
      <c r="AW125">
        <v>3045</v>
      </c>
    </row>
    <row r="126" spans="2:49" x14ac:dyDescent="0.25">
      <c r="B126">
        <v>118</v>
      </c>
      <c r="C126" t="s">
        <v>237</v>
      </c>
      <c r="D126" s="6">
        <v>2.5500000000000003</v>
      </c>
      <c r="E126">
        <v>698</v>
      </c>
      <c r="F126" t="s">
        <v>111</v>
      </c>
      <c r="G126" t="s">
        <v>106</v>
      </c>
      <c r="H126" t="s">
        <v>124</v>
      </c>
      <c r="I126" t="s">
        <v>129</v>
      </c>
      <c r="J126" t="s">
        <v>112</v>
      </c>
      <c r="K126">
        <v>1247</v>
      </c>
      <c r="L126">
        <v>4297</v>
      </c>
      <c r="M126">
        <v>4996</v>
      </c>
      <c r="N126">
        <v>4193</v>
      </c>
      <c r="O126">
        <v>4513</v>
      </c>
      <c r="P126">
        <v>4039</v>
      </c>
      <c r="Q126">
        <v>1655</v>
      </c>
      <c r="R126">
        <v>3706</v>
      </c>
      <c r="S126">
        <v>3147</v>
      </c>
      <c r="T126">
        <v>1366</v>
      </c>
      <c r="U126">
        <v>3942</v>
      </c>
      <c r="V126">
        <v>3257</v>
      </c>
      <c r="W126">
        <v>928</v>
      </c>
      <c r="X126">
        <v>4110</v>
      </c>
      <c r="Y126">
        <v>800</v>
      </c>
      <c r="Z126">
        <v>4640</v>
      </c>
      <c r="AA126">
        <v>4527</v>
      </c>
      <c r="AB126">
        <v>551</v>
      </c>
      <c r="AC126">
        <v>3236</v>
      </c>
      <c r="AD126">
        <v>512</v>
      </c>
      <c r="AE126">
        <v>4923</v>
      </c>
      <c r="AF126">
        <v>2360</v>
      </c>
      <c r="AG126">
        <v>638</v>
      </c>
      <c r="AH126">
        <v>3151</v>
      </c>
      <c r="AI126">
        <v>4272</v>
      </c>
      <c r="AJ126">
        <v>630</v>
      </c>
      <c r="AK126">
        <v>1082</v>
      </c>
      <c r="AL126">
        <v>3578</v>
      </c>
      <c r="AM126">
        <v>505</v>
      </c>
      <c r="AN126">
        <v>4925</v>
      </c>
      <c r="AO126">
        <v>2363</v>
      </c>
      <c r="AP126">
        <v>3580</v>
      </c>
      <c r="AQ126">
        <v>3177</v>
      </c>
      <c r="AR126">
        <v>2053</v>
      </c>
      <c r="AS126">
        <v>3626</v>
      </c>
      <c r="AT126">
        <v>1200</v>
      </c>
      <c r="AU126">
        <v>1512</v>
      </c>
      <c r="AV126">
        <v>3522</v>
      </c>
      <c r="AW126">
        <v>4059</v>
      </c>
    </row>
    <row r="127" spans="2:49" x14ac:dyDescent="0.25">
      <c r="B127">
        <v>119</v>
      </c>
      <c r="C127" t="s">
        <v>238</v>
      </c>
      <c r="D127" s="6">
        <v>6.7</v>
      </c>
      <c r="E127">
        <v>456</v>
      </c>
      <c r="F127" t="s">
        <v>111</v>
      </c>
      <c r="G127" t="s">
        <v>106</v>
      </c>
      <c r="H127" t="s">
        <v>125</v>
      </c>
      <c r="I127" t="s">
        <v>128</v>
      </c>
      <c r="J127" t="s">
        <v>113</v>
      </c>
      <c r="K127">
        <v>2413</v>
      </c>
      <c r="L127">
        <v>2874</v>
      </c>
      <c r="M127">
        <v>1662</v>
      </c>
      <c r="N127">
        <v>4938</v>
      </c>
      <c r="O127">
        <v>2744</v>
      </c>
      <c r="P127">
        <v>3998</v>
      </c>
      <c r="Q127">
        <v>4844</v>
      </c>
      <c r="R127">
        <v>1901</v>
      </c>
      <c r="S127">
        <v>545</v>
      </c>
      <c r="T127">
        <v>1982</v>
      </c>
      <c r="U127">
        <v>981</v>
      </c>
      <c r="V127">
        <v>4110</v>
      </c>
      <c r="W127">
        <v>1512</v>
      </c>
      <c r="X127">
        <v>3628</v>
      </c>
      <c r="Y127">
        <v>1201</v>
      </c>
      <c r="Z127">
        <v>1546</v>
      </c>
      <c r="AA127">
        <v>2022</v>
      </c>
      <c r="AB127">
        <v>1036</v>
      </c>
      <c r="AC127">
        <v>876</v>
      </c>
      <c r="AD127">
        <v>3723</v>
      </c>
      <c r="AE127">
        <v>4145</v>
      </c>
      <c r="AF127">
        <v>2099</v>
      </c>
      <c r="AG127">
        <v>2862</v>
      </c>
      <c r="AH127">
        <v>3206</v>
      </c>
      <c r="AI127">
        <v>2440</v>
      </c>
      <c r="AJ127">
        <v>3339</v>
      </c>
      <c r="AK127">
        <v>581</v>
      </c>
      <c r="AL127">
        <v>3276</v>
      </c>
      <c r="AM127">
        <v>3123</v>
      </c>
      <c r="AN127">
        <v>1342</v>
      </c>
      <c r="AO127">
        <v>1677</v>
      </c>
      <c r="AP127">
        <v>2182</v>
      </c>
      <c r="AQ127">
        <v>928</v>
      </c>
      <c r="AR127">
        <v>3106</v>
      </c>
      <c r="AS127">
        <v>3830</v>
      </c>
      <c r="AT127">
        <v>1180</v>
      </c>
      <c r="AU127">
        <v>1560</v>
      </c>
      <c r="AV127">
        <v>2461</v>
      </c>
      <c r="AW127">
        <v>555</v>
      </c>
    </row>
    <row r="128" spans="2:49" x14ac:dyDescent="0.25">
      <c r="B128">
        <v>120</v>
      </c>
      <c r="C128" t="s">
        <v>239</v>
      </c>
      <c r="D128" s="6">
        <v>7.7</v>
      </c>
      <c r="E128">
        <v>156</v>
      </c>
      <c r="F128" t="s">
        <v>109</v>
      </c>
      <c r="G128" t="s">
        <v>103</v>
      </c>
      <c r="H128" t="s">
        <v>126</v>
      </c>
      <c r="I128" t="s">
        <v>128</v>
      </c>
      <c r="J128" t="s">
        <v>113</v>
      </c>
      <c r="K128">
        <v>4045</v>
      </c>
      <c r="L128">
        <v>3762</v>
      </c>
      <c r="M128">
        <v>2368</v>
      </c>
      <c r="N128">
        <v>3209</v>
      </c>
      <c r="O128">
        <v>3923</v>
      </c>
      <c r="P128">
        <v>4731</v>
      </c>
      <c r="Q128">
        <v>1294</v>
      </c>
      <c r="R128">
        <v>3588</v>
      </c>
      <c r="S128">
        <v>1352</v>
      </c>
      <c r="T128">
        <v>3671</v>
      </c>
      <c r="U128">
        <v>2639</v>
      </c>
      <c r="V128">
        <v>2556</v>
      </c>
      <c r="W128">
        <v>1813</v>
      </c>
      <c r="X128">
        <v>3138</v>
      </c>
      <c r="Y128">
        <v>675</v>
      </c>
      <c r="Z128">
        <v>2188</v>
      </c>
      <c r="AA128">
        <v>1115</v>
      </c>
      <c r="AB128">
        <v>1536</v>
      </c>
      <c r="AC128">
        <v>1726</v>
      </c>
      <c r="AD128">
        <v>1359</v>
      </c>
      <c r="AE128">
        <v>2197</v>
      </c>
      <c r="AF128">
        <v>3527</v>
      </c>
      <c r="AG128">
        <v>2833</v>
      </c>
      <c r="AH128">
        <v>1333</v>
      </c>
      <c r="AI128">
        <v>4430</v>
      </c>
      <c r="AJ128">
        <v>4260</v>
      </c>
      <c r="AK128">
        <v>3504</v>
      </c>
      <c r="AL128">
        <v>1286</v>
      </c>
      <c r="AM128">
        <v>2652</v>
      </c>
      <c r="AN128">
        <v>1621</v>
      </c>
      <c r="AO128">
        <v>4436</v>
      </c>
      <c r="AP128">
        <v>3940</v>
      </c>
      <c r="AQ128">
        <v>3559</v>
      </c>
      <c r="AR128">
        <v>905</v>
      </c>
      <c r="AS128">
        <v>4268</v>
      </c>
      <c r="AT128">
        <v>1395</v>
      </c>
      <c r="AU128">
        <v>4134</v>
      </c>
      <c r="AV128">
        <v>1866</v>
      </c>
      <c r="AW128">
        <v>4536</v>
      </c>
    </row>
    <row r="129" spans="2:49" x14ac:dyDescent="0.25">
      <c r="B129">
        <v>121</v>
      </c>
      <c r="C129" t="s">
        <v>240</v>
      </c>
      <c r="D129" s="6">
        <v>3.6</v>
      </c>
      <c r="E129">
        <v>654</v>
      </c>
      <c r="F129" t="s">
        <v>109</v>
      </c>
      <c r="G129" t="s">
        <v>103</v>
      </c>
      <c r="H129" t="s">
        <v>121</v>
      </c>
      <c r="I129" t="s">
        <v>130</v>
      </c>
      <c r="J129" t="s">
        <v>113</v>
      </c>
      <c r="K129">
        <v>2934</v>
      </c>
      <c r="L129">
        <v>3402</v>
      </c>
      <c r="M129">
        <v>2330</v>
      </c>
      <c r="N129">
        <v>1272</v>
      </c>
      <c r="O129">
        <v>1751</v>
      </c>
      <c r="P129">
        <v>658</v>
      </c>
      <c r="Q129">
        <v>4394</v>
      </c>
      <c r="R129">
        <v>917</v>
      </c>
      <c r="S129">
        <v>1658</v>
      </c>
      <c r="T129">
        <v>665</v>
      </c>
      <c r="U129">
        <v>3029</v>
      </c>
      <c r="V129">
        <v>1117</v>
      </c>
      <c r="W129">
        <v>1731</v>
      </c>
      <c r="X129">
        <v>2021</v>
      </c>
      <c r="Y129">
        <v>770</v>
      </c>
      <c r="Z129">
        <v>4658</v>
      </c>
      <c r="AA129">
        <v>2886</v>
      </c>
      <c r="AB129">
        <v>999</v>
      </c>
      <c r="AC129">
        <v>1266</v>
      </c>
      <c r="AD129">
        <v>695</v>
      </c>
      <c r="AE129">
        <v>2010</v>
      </c>
      <c r="AF129">
        <v>4947</v>
      </c>
      <c r="AG129">
        <v>3319</v>
      </c>
      <c r="AH129">
        <v>4123</v>
      </c>
      <c r="AI129">
        <v>1372</v>
      </c>
      <c r="AJ129">
        <v>3606</v>
      </c>
      <c r="AK129">
        <v>2918</v>
      </c>
      <c r="AL129">
        <v>1063</v>
      </c>
      <c r="AM129">
        <v>3705</v>
      </c>
      <c r="AN129">
        <v>4316</v>
      </c>
      <c r="AO129">
        <v>2897</v>
      </c>
      <c r="AP129">
        <v>2148</v>
      </c>
      <c r="AQ129">
        <v>4511</v>
      </c>
      <c r="AR129">
        <v>3605</v>
      </c>
      <c r="AS129">
        <v>2942</v>
      </c>
      <c r="AT129">
        <v>652</v>
      </c>
      <c r="AU129">
        <v>735</v>
      </c>
      <c r="AV129">
        <v>4264</v>
      </c>
      <c r="AW129">
        <v>1073</v>
      </c>
    </row>
    <row r="130" spans="2:49" x14ac:dyDescent="0.25">
      <c r="B130">
        <v>122</v>
      </c>
      <c r="C130" t="s">
        <v>241</v>
      </c>
      <c r="D130" s="6">
        <v>2.8000000000000003</v>
      </c>
      <c r="E130">
        <v>789</v>
      </c>
      <c r="F130" t="s">
        <v>109</v>
      </c>
      <c r="G130" t="s">
        <v>103</v>
      </c>
      <c r="H130" t="s">
        <v>122</v>
      </c>
      <c r="I130" t="s">
        <v>130</v>
      </c>
      <c r="J130" t="s">
        <v>113</v>
      </c>
      <c r="K130">
        <v>1085</v>
      </c>
      <c r="L130">
        <v>3007</v>
      </c>
      <c r="M130">
        <v>3519</v>
      </c>
      <c r="N130">
        <v>1792</v>
      </c>
      <c r="O130">
        <v>3755</v>
      </c>
      <c r="P130">
        <v>3944</v>
      </c>
      <c r="Q130">
        <v>4833</v>
      </c>
      <c r="R130">
        <v>3720</v>
      </c>
      <c r="S130">
        <v>4531</v>
      </c>
      <c r="T130">
        <v>4278</v>
      </c>
      <c r="U130">
        <v>1879</v>
      </c>
      <c r="V130">
        <v>1339</v>
      </c>
      <c r="W130">
        <v>2946</v>
      </c>
      <c r="X130">
        <v>951</v>
      </c>
      <c r="Y130">
        <v>2869</v>
      </c>
      <c r="Z130">
        <v>3690</v>
      </c>
      <c r="AA130">
        <v>2100</v>
      </c>
      <c r="AB130">
        <v>2333</v>
      </c>
      <c r="AC130">
        <v>4966</v>
      </c>
      <c r="AD130">
        <v>3186</v>
      </c>
      <c r="AE130">
        <v>1497</v>
      </c>
      <c r="AF130">
        <v>2108</v>
      </c>
      <c r="AG130">
        <v>505</v>
      </c>
      <c r="AH130">
        <v>1150</v>
      </c>
      <c r="AI130">
        <v>2343</v>
      </c>
      <c r="AJ130">
        <v>3874</v>
      </c>
      <c r="AK130">
        <v>1065</v>
      </c>
      <c r="AL130">
        <v>4968</v>
      </c>
      <c r="AM130">
        <v>2405</v>
      </c>
      <c r="AN130">
        <v>4678</v>
      </c>
      <c r="AO130">
        <v>2631</v>
      </c>
      <c r="AP130">
        <v>2250</v>
      </c>
      <c r="AQ130">
        <v>3914</v>
      </c>
      <c r="AR130">
        <v>3095</v>
      </c>
      <c r="AS130">
        <v>4518</v>
      </c>
      <c r="AT130">
        <v>2396</v>
      </c>
      <c r="AU130">
        <v>4502</v>
      </c>
      <c r="AV130">
        <v>1206</v>
      </c>
      <c r="AW130">
        <v>3934</v>
      </c>
    </row>
    <row r="131" spans="2:49" x14ac:dyDescent="0.25">
      <c r="B131">
        <v>123</v>
      </c>
      <c r="C131" t="s">
        <v>242</v>
      </c>
      <c r="D131" s="6">
        <v>8.6999999999999993</v>
      </c>
      <c r="E131">
        <v>852</v>
      </c>
      <c r="F131" t="s">
        <v>109</v>
      </c>
      <c r="G131" t="s">
        <v>103</v>
      </c>
      <c r="H131" t="s">
        <v>123</v>
      </c>
      <c r="I131" t="s">
        <v>130</v>
      </c>
      <c r="J131" t="s">
        <v>113</v>
      </c>
      <c r="K131">
        <v>4103</v>
      </c>
      <c r="L131">
        <v>1540</v>
      </c>
      <c r="M131">
        <v>669</v>
      </c>
      <c r="N131">
        <v>630</v>
      </c>
      <c r="O131">
        <v>4097</v>
      </c>
      <c r="P131">
        <v>1610</v>
      </c>
      <c r="Q131">
        <v>1242</v>
      </c>
      <c r="R131">
        <v>903</v>
      </c>
      <c r="S131">
        <v>906</v>
      </c>
      <c r="T131">
        <v>3394</v>
      </c>
      <c r="U131">
        <v>1253</v>
      </c>
      <c r="V131">
        <v>3626</v>
      </c>
      <c r="W131">
        <v>4035</v>
      </c>
      <c r="X131">
        <v>844</v>
      </c>
      <c r="Y131">
        <v>3338</v>
      </c>
      <c r="Z131">
        <v>1206</v>
      </c>
      <c r="AA131">
        <v>1197</v>
      </c>
      <c r="AB131">
        <v>1574</v>
      </c>
      <c r="AC131">
        <v>4865</v>
      </c>
      <c r="AD131">
        <v>4062</v>
      </c>
      <c r="AE131">
        <v>1451</v>
      </c>
      <c r="AF131">
        <v>3728</v>
      </c>
      <c r="AG131">
        <v>4511</v>
      </c>
      <c r="AH131">
        <v>2364</v>
      </c>
      <c r="AI131">
        <v>4975</v>
      </c>
      <c r="AJ131">
        <v>1450</v>
      </c>
      <c r="AK131">
        <v>4588</v>
      </c>
      <c r="AL131">
        <v>4321</v>
      </c>
      <c r="AM131">
        <v>1505</v>
      </c>
      <c r="AN131">
        <v>2313</v>
      </c>
      <c r="AO131">
        <v>4550</v>
      </c>
      <c r="AP131">
        <v>4112</v>
      </c>
      <c r="AQ131">
        <v>2678</v>
      </c>
      <c r="AR131">
        <v>2343</v>
      </c>
      <c r="AS131">
        <v>823</v>
      </c>
      <c r="AT131">
        <v>2047</v>
      </c>
      <c r="AU131">
        <v>2248</v>
      </c>
      <c r="AV131">
        <v>2480</v>
      </c>
      <c r="AW131">
        <v>4357</v>
      </c>
    </row>
    <row r="132" spans="2:49" x14ac:dyDescent="0.25">
      <c r="B132">
        <v>124</v>
      </c>
      <c r="C132" t="s">
        <v>243</v>
      </c>
      <c r="D132" s="6">
        <v>1.5499999999999998</v>
      </c>
      <c r="E132">
        <v>1</v>
      </c>
      <c r="F132" t="s">
        <v>109</v>
      </c>
      <c r="G132" t="s">
        <v>103</v>
      </c>
      <c r="H132" t="s">
        <v>124</v>
      </c>
      <c r="I132" t="s">
        <v>130</v>
      </c>
      <c r="J132" t="s">
        <v>113</v>
      </c>
      <c r="K132">
        <v>1534</v>
      </c>
      <c r="L132">
        <v>790</v>
      </c>
      <c r="M132">
        <v>2727</v>
      </c>
      <c r="N132">
        <v>4440</v>
      </c>
      <c r="O132">
        <v>1749</v>
      </c>
      <c r="P132">
        <v>3345</v>
      </c>
      <c r="Q132">
        <v>4268</v>
      </c>
      <c r="R132">
        <v>2518</v>
      </c>
      <c r="S132">
        <v>2932</v>
      </c>
      <c r="T132">
        <v>3861</v>
      </c>
      <c r="U132">
        <v>1458</v>
      </c>
      <c r="V132">
        <v>980</v>
      </c>
      <c r="W132">
        <v>4536</v>
      </c>
      <c r="X132">
        <v>3393</v>
      </c>
      <c r="Y132">
        <v>1091</v>
      </c>
      <c r="Z132">
        <v>3347</v>
      </c>
      <c r="AA132">
        <v>3875</v>
      </c>
      <c r="AB132">
        <v>2813</v>
      </c>
      <c r="AC132">
        <v>3937</v>
      </c>
      <c r="AD132">
        <v>1382</v>
      </c>
      <c r="AE132">
        <v>4900</v>
      </c>
      <c r="AF132">
        <v>3177</v>
      </c>
      <c r="AG132">
        <v>1278</v>
      </c>
      <c r="AH132">
        <v>614</v>
      </c>
      <c r="AI132">
        <v>1360</v>
      </c>
      <c r="AJ132">
        <v>714</v>
      </c>
      <c r="AK132">
        <v>3582</v>
      </c>
      <c r="AL132">
        <v>1808</v>
      </c>
      <c r="AM132">
        <v>1961</v>
      </c>
      <c r="AN132">
        <v>4398</v>
      </c>
      <c r="AO132">
        <v>2049</v>
      </c>
      <c r="AP132">
        <v>4794</v>
      </c>
      <c r="AQ132">
        <v>2763</v>
      </c>
      <c r="AR132">
        <v>1160</v>
      </c>
      <c r="AS132">
        <v>1998</v>
      </c>
      <c r="AT132">
        <v>1030</v>
      </c>
      <c r="AU132">
        <v>4702</v>
      </c>
      <c r="AV132">
        <v>4913</v>
      </c>
      <c r="AW132">
        <v>1176</v>
      </c>
    </row>
    <row r="133" spans="2:49" x14ac:dyDescent="0.25">
      <c r="B133">
        <v>125</v>
      </c>
      <c r="C133" t="s">
        <v>244</v>
      </c>
      <c r="D133" s="6">
        <v>1.1499999999999999</v>
      </c>
      <c r="E133">
        <v>3000</v>
      </c>
      <c r="F133" t="s">
        <v>110</v>
      </c>
      <c r="G133" t="s">
        <v>102</v>
      </c>
      <c r="H133" t="s">
        <v>121</v>
      </c>
      <c r="I133" t="s">
        <v>128</v>
      </c>
      <c r="J133" t="s">
        <v>114</v>
      </c>
      <c r="K133">
        <v>695</v>
      </c>
      <c r="L133">
        <v>665</v>
      </c>
      <c r="M133">
        <v>2275</v>
      </c>
      <c r="N133">
        <v>1960</v>
      </c>
      <c r="O133">
        <v>1790</v>
      </c>
      <c r="P133">
        <v>1356</v>
      </c>
      <c r="Q133">
        <v>2522</v>
      </c>
      <c r="R133">
        <v>3045</v>
      </c>
      <c r="S133">
        <v>847</v>
      </c>
      <c r="T133">
        <v>4273</v>
      </c>
      <c r="U133">
        <v>3508</v>
      </c>
      <c r="V133">
        <v>737</v>
      </c>
      <c r="W133">
        <v>1348</v>
      </c>
      <c r="X133">
        <v>2390</v>
      </c>
      <c r="Y133">
        <v>2617</v>
      </c>
      <c r="Z133">
        <v>2892</v>
      </c>
      <c r="AA133">
        <v>3520</v>
      </c>
      <c r="AB133">
        <v>3033</v>
      </c>
      <c r="AC133">
        <v>3092</v>
      </c>
      <c r="AD133">
        <v>986</v>
      </c>
      <c r="AE133">
        <v>3537</v>
      </c>
      <c r="AF133">
        <v>3665</v>
      </c>
      <c r="AG133">
        <v>825</v>
      </c>
      <c r="AH133">
        <v>3447</v>
      </c>
      <c r="AI133">
        <v>3946</v>
      </c>
      <c r="AJ133">
        <v>1580</v>
      </c>
      <c r="AK133">
        <v>4722</v>
      </c>
      <c r="AL133">
        <v>3953</v>
      </c>
      <c r="AM133">
        <v>2330</v>
      </c>
      <c r="AN133">
        <v>2031</v>
      </c>
      <c r="AO133">
        <v>3289</v>
      </c>
      <c r="AP133">
        <v>2505</v>
      </c>
      <c r="AQ133">
        <v>1987</v>
      </c>
      <c r="AR133">
        <v>3697</v>
      </c>
      <c r="AS133">
        <v>3569</v>
      </c>
      <c r="AT133">
        <v>3469</v>
      </c>
      <c r="AU133">
        <v>2988</v>
      </c>
      <c r="AV133">
        <v>771</v>
      </c>
      <c r="AW133">
        <v>1811</v>
      </c>
    </row>
    <row r="134" spans="2:49" x14ac:dyDescent="0.25">
      <c r="B134">
        <v>126</v>
      </c>
      <c r="C134" t="s">
        <v>245</v>
      </c>
      <c r="D134" s="6">
        <v>2.35</v>
      </c>
      <c r="E134">
        <v>2200</v>
      </c>
      <c r="F134" t="s">
        <v>109</v>
      </c>
      <c r="G134" t="s">
        <v>103</v>
      </c>
      <c r="H134" t="s">
        <v>122</v>
      </c>
      <c r="I134" t="s">
        <v>128</v>
      </c>
      <c r="J134" t="s">
        <v>114</v>
      </c>
      <c r="K134">
        <v>4112</v>
      </c>
      <c r="L134">
        <v>1840</v>
      </c>
      <c r="M134">
        <v>2867</v>
      </c>
      <c r="N134">
        <v>517</v>
      </c>
      <c r="O134">
        <v>4072</v>
      </c>
      <c r="P134">
        <v>3585</v>
      </c>
      <c r="Q134">
        <v>2486</v>
      </c>
      <c r="R134">
        <v>2678</v>
      </c>
      <c r="S134">
        <v>2798</v>
      </c>
      <c r="T134">
        <v>2650</v>
      </c>
      <c r="U134">
        <v>1512</v>
      </c>
      <c r="V134">
        <v>2716</v>
      </c>
      <c r="W134">
        <v>4524</v>
      </c>
      <c r="X134">
        <v>1544</v>
      </c>
      <c r="Y134">
        <v>2074</v>
      </c>
      <c r="Z134">
        <v>2364</v>
      </c>
      <c r="AA134">
        <v>2016</v>
      </c>
      <c r="AB134">
        <v>3091</v>
      </c>
      <c r="AC134">
        <v>4643</v>
      </c>
      <c r="AD134">
        <v>4583</v>
      </c>
      <c r="AE134">
        <v>4713</v>
      </c>
      <c r="AF134">
        <v>708</v>
      </c>
      <c r="AG134">
        <v>581</v>
      </c>
      <c r="AH134">
        <v>1941</v>
      </c>
      <c r="AI134">
        <v>4137</v>
      </c>
      <c r="AJ134">
        <v>1072</v>
      </c>
      <c r="AK134">
        <v>4319</v>
      </c>
      <c r="AL134">
        <v>4754</v>
      </c>
      <c r="AM134">
        <v>4520</v>
      </c>
      <c r="AN134">
        <v>4464</v>
      </c>
      <c r="AO134">
        <v>4470</v>
      </c>
      <c r="AP134">
        <v>577</v>
      </c>
      <c r="AQ134">
        <v>801</v>
      </c>
      <c r="AR134">
        <v>2949</v>
      </c>
      <c r="AS134">
        <v>821</v>
      </c>
      <c r="AT134">
        <v>1155</v>
      </c>
      <c r="AU134">
        <v>806</v>
      </c>
      <c r="AV134">
        <v>1683</v>
      </c>
      <c r="AW134">
        <v>727</v>
      </c>
    </row>
    <row r="135" spans="2:49" x14ac:dyDescent="0.25">
      <c r="B135">
        <v>127</v>
      </c>
      <c r="C135" t="s">
        <v>246</v>
      </c>
      <c r="D135" s="6">
        <v>6.5</v>
      </c>
      <c r="E135">
        <v>514</v>
      </c>
      <c r="F135" t="s">
        <v>107</v>
      </c>
      <c r="G135" t="s">
        <v>104</v>
      </c>
      <c r="H135" t="s">
        <v>123</v>
      </c>
      <c r="I135" t="s">
        <v>128</v>
      </c>
      <c r="J135" t="s">
        <v>114</v>
      </c>
      <c r="K135">
        <v>694</v>
      </c>
      <c r="L135">
        <v>1910</v>
      </c>
      <c r="M135">
        <v>1333</v>
      </c>
      <c r="N135">
        <v>2877</v>
      </c>
      <c r="O135">
        <v>1499</v>
      </c>
      <c r="P135">
        <v>1385</v>
      </c>
      <c r="Q135">
        <v>3634</v>
      </c>
      <c r="R135">
        <v>2831</v>
      </c>
      <c r="S135">
        <v>4069</v>
      </c>
      <c r="T135">
        <v>3132</v>
      </c>
      <c r="U135">
        <v>1593</v>
      </c>
      <c r="V135">
        <v>2733</v>
      </c>
      <c r="W135">
        <v>3292</v>
      </c>
      <c r="X135">
        <v>2549</v>
      </c>
      <c r="Y135">
        <v>2033</v>
      </c>
      <c r="Z135">
        <v>1205</v>
      </c>
      <c r="AA135">
        <v>2342</v>
      </c>
      <c r="AB135">
        <v>1047</v>
      </c>
      <c r="AC135">
        <v>2580</v>
      </c>
      <c r="AD135">
        <v>1285</v>
      </c>
      <c r="AE135">
        <v>2935</v>
      </c>
      <c r="AF135">
        <v>2451</v>
      </c>
      <c r="AG135">
        <v>3028</v>
      </c>
      <c r="AH135">
        <v>1230</v>
      </c>
      <c r="AI135">
        <v>3684</v>
      </c>
      <c r="AJ135">
        <v>618</v>
      </c>
      <c r="AK135">
        <v>1975</v>
      </c>
      <c r="AL135">
        <v>824</v>
      </c>
      <c r="AM135">
        <v>3911</v>
      </c>
      <c r="AN135">
        <v>3241</v>
      </c>
      <c r="AO135">
        <v>3675</v>
      </c>
      <c r="AP135">
        <v>4961</v>
      </c>
      <c r="AQ135">
        <v>3868</v>
      </c>
      <c r="AR135">
        <v>677</v>
      </c>
      <c r="AS135">
        <v>4951</v>
      </c>
      <c r="AT135">
        <v>963</v>
      </c>
      <c r="AU135">
        <v>4879</v>
      </c>
      <c r="AV135">
        <v>4703</v>
      </c>
      <c r="AW135">
        <v>3755</v>
      </c>
    </row>
    <row r="136" spans="2:49" x14ac:dyDescent="0.25">
      <c r="B136">
        <v>128</v>
      </c>
      <c r="C136" t="s">
        <v>247</v>
      </c>
      <c r="D136" s="6">
        <v>7.5</v>
      </c>
      <c r="E136">
        <v>654</v>
      </c>
      <c r="F136" t="s">
        <v>108</v>
      </c>
      <c r="G136" t="s">
        <v>105</v>
      </c>
      <c r="H136" t="s">
        <v>124</v>
      </c>
      <c r="I136" t="s">
        <v>128</v>
      </c>
      <c r="J136" t="s">
        <v>114</v>
      </c>
      <c r="K136">
        <v>1341</v>
      </c>
      <c r="L136">
        <v>1165</v>
      </c>
      <c r="M136">
        <v>1291</v>
      </c>
      <c r="N136">
        <v>3852</v>
      </c>
      <c r="O136">
        <v>687</v>
      </c>
      <c r="P136">
        <v>3540</v>
      </c>
      <c r="Q136">
        <v>3950</v>
      </c>
      <c r="R136">
        <v>644</v>
      </c>
      <c r="S136">
        <v>3117</v>
      </c>
      <c r="T136">
        <v>4977</v>
      </c>
      <c r="U136">
        <v>4914</v>
      </c>
      <c r="V136">
        <v>2918</v>
      </c>
      <c r="W136">
        <v>2031</v>
      </c>
      <c r="X136">
        <v>3483</v>
      </c>
      <c r="Y136">
        <v>1733</v>
      </c>
      <c r="Z136">
        <v>4123</v>
      </c>
      <c r="AA136">
        <v>2424</v>
      </c>
      <c r="AB136">
        <v>4524</v>
      </c>
      <c r="AC136">
        <v>3673</v>
      </c>
      <c r="AD136">
        <v>3418</v>
      </c>
      <c r="AE136">
        <v>4504</v>
      </c>
      <c r="AF136">
        <v>882</v>
      </c>
      <c r="AG136">
        <v>4097</v>
      </c>
      <c r="AH136">
        <v>2730</v>
      </c>
      <c r="AI136">
        <v>884</v>
      </c>
      <c r="AJ136">
        <v>3751</v>
      </c>
      <c r="AK136">
        <v>2006</v>
      </c>
      <c r="AL136">
        <v>1431</v>
      </c>
      <c r="AM136">
        <v>1049</v>
      </c>
      <c r="AN136">
        <v>2860</v>
      </c>
      <c r="AO136">
        <v>2890</v>
      </c>
      <c r="AP136">
        <v>2991</v>
      </c>
      <c r="AQ136">
        <v>4427</v>
      </c>
      <c r="AR136">
        <v>678</v>
      </c>
      <c r="AS136">
        <v>4219</v>
      </c>
      <c r="AT136">
        <v>2634</v>
      </c>
      <c r="AU136">
        <v>662</v>
      </c>
      <c r="AV136">
        <v>1253</v>
      </c>
      <c r="AW136">
        <v>4648</v>
      </c>
    </row>
    <row r="137" spans="2:49" x14ac:dyDescent="0.25">
      <c r="B137">
        <v>129</v>
      </c>
      <c r="C137" t="s">
        <v>248</v>
      </c>
      <c r="D137" s="6">
        <v>1.1499999999999999</v>
      </c>
      <c r="E137">
        <v>3000</v>
      </c>
      <c r="F137" t="s">
        <v>110</v>
      </c>
      <c r="G137" t="s">
        <v>102</v>
      </c>
      <c r="H137" t="s">
        <v>121</v>
      </c>
      <c r="I137" t="s">
        <v>128</v>
      </c>
      <c r="J137" t="s">
        <v>112</v>
      </c>
      <c r="K137">
        <v>2495</v>
      </c>
      <c r="L137">
        <v>3637</v>
      </c>
      <c r="M137">
        <v>2053</v>
      </c>
      <c r="N137">
        <v>3934</v>
      </c>
      <c r="O137">
        <v>2248</v>
      </c>
      <c r="P137">
        <v>1805</v>
      </c>
      <c r="Q137">
        <v>3060</v>
      </c>
      <c r="R137">
        <v>1741</v>
      </c>
      <c r="S137">
        <v>1679</v>
      </c>
      <c r="T137">
        <v>973</v>
      </c>
      <c r="U137">
        <v>2375</v>
      </c>
      <c r="V137">
        <v>3753</v>
      </c>
      <c r="W137">
        <v>4527</v>
      </c>
      <c r="X137">
        <v>2342</v>
      </c>
      <c r="Y137">
        <v>3987</v>
      </c>
      <c r="Z137">
        <v>2411</v>
      </c>
      <c r="AA137">
        <v>3976</v>
      </c>
      <c r="AB137">
        <v>696</v>
      </c>
      <c r="AC137">
        <v>4520</v>
      </c>
      <c r="AD137">
        <v>1766</v>
      </c>
      <c r="AE137">
        <v>3509</v>
      </c>
      <c r="AF137">
        <v>4693</v>
      </c>
      <c r="AG137">
        <v>3773</v>
      </c>
      <c r="AH137">
        <v>4531</v>
      </c>
      <c r="AI137">
        <v>692</v>
      </c>
      <c r="AJ137">
        <v>4619</v>
      </c>
      <c r="AK137">
        <v>4359</v>
      </c>
      <c r="AL137">
        <v>944</v>
      </c>
      <c r="AM137">
        <v>4032</v>
      </c>
      <c r="AN137">
        <v>3794</v>
      </c>
      <c r="AO137">
        <v>4793</v>
      </c>
      <c r="AP137">
        <v>1091</v>
      </c>
      <c r="AQ137">
        <v>925</v>
      </c>
      <c r="AR137">
        <v>4036</v>
      </c>
      <c r="AS137">
        <v>4365</v>
      </c>
      <c r="AT137">
        <v>3189</v>
      </c>
      <c r="AU137">
        <v>3731</v>
      </c>
      <c r="AV137">
        <v>3824</v>
      </c>
      <c r="AW137">
        <v>2134</v>
      </c>
    </row>
    <row r="138" spans="2:49" x14ac:dyDescent="0.25">
      <c r="B138">
        <v>130</v>
      </c>
      <c r="C138" t="s">
        <v>249</v>
      </c>
      <c r="D138" s="6">
        <v>2.35</v>
      </c>
      <c r="E138">
        <v>2200</v>
      </c>
      <c r="F138" t="s">
        <v>109</v>
      </c>
      <c r="G138" t="s">
        <v>103</v>
      </c>
      <c r="H138" t="s">
        <v>122</v>
      </c>
      <c r="I138" t="s">
        <v>128</v>
      </c>
      <c r="J138" t="s">
        <v>112</v>
      </c>
      <c r="K138">
        <v>3470</v>
      </c>
      <c r="L138">
        <v>2198</v>
      </c>
      <c r="M138">
        <v>4986</v>
      </c>
      <c r="N138">
        <v>645</v>
      </c>
      <c r="O138">
        <v>1748</v>
      </c>
      <c r="P138">
        <v>1564</v>
      </c>
      <c r="Q138">
        <v>2212</v>
      </c>
      <c r="R138">
        <v>2162</v>
      </c>
      <c r="S138">
        <v>4696</v>
      </c>
      <c r="T138">
        <v>2065</v>
      </c>
      <c r="U138">
        <v>2401</v>
      </c>
      <c r="V138">
        <v>1481</v>
      </c>
      <c r="W138">
        <v>2915</v>
      </c>
      <c r="X138">
        <v>3475</v>
      </c>
      <c r="Y138">
        <v>1921</v>
      </c>
      <c r="Z138">
        <v>2707</v>
      </c>
      <c r="AA138">
        <v>4512</v>
      </c>
      <c r="AB138">
        <v>4705</v>
      </c>
      <c r="AC138">
        <v>4668</v>
      </c>
      <c r="AD138">
        <v>3210</v>
      </c>
      <c r="AE138">
        <v>3483</v>
      </c>
      <c r="AF138">
        <v>2878</v>
      </c>
      <c r="AG138">
        <v>2360</v>
      </c>
      <c r="AH138">
        <v>3931</v>
      </c>
      <c r="AI138">
        <v>1443</v>
      </c>
      <c r="AJ138">
        <v>2830</v>
      </c>
      <c r="AK138">
        <v>3001</v>
      </c>
      <c r="AL138">
        <v>3077</v>
      </c>
      <c r="AM138">
        <v>1673</v>
      </c>
      <c r="AN138">
        <v>3624</v>
      </c>
      <c r="AO138">
        <v>3103</v>
      </c>
      <c r="AP138">
        <v>1530</v>
      </c>
      <c r="AQ138">
        <v>921</v>
      </c>
      <c r="AR138">
        <v>2522</v>
      </c>
      <c r="AS138">
        <v>1723</v>
      </c>
      <c r="AT138">
        <v>2873</v>
      </c>
      <c r="AU138">
        <v>754</v>
      </c>
      <c r="AV138">
        <v>3008</v>
      </c>
      <c r="AW138">
        <v>2837</v>
      </c>
    </row>
    <row r="139" spans="2:49" x14ac:dyDescent="0.25">
      <c r="B139">
        <v>131</v>
      </c>
      <c r="C139" t="s">
        <v>250</v>
      </c>
      <c r="D139" s="6">
        <v>6.5</v>
      </c>
      <c r="E139">
        <v>514</v>
      </c>
      <c r="F139" t="s">
        <v>107</v>
      </c>
      <c r="G139" t="s">
        <v>104</v>
      </c>
      <c r="H139" t="s">
        <v>123</v>
      </c>
      <c r="I139" t="s">
        <v>128</v>
      </c>
      <c r="J139" t="s">
        <v>112</v>
      </c>
      <c r="K139">
        <v>1795</v>
      </c>
      <c r="L139">
        <v>1339</v>
      </c>
      <c r="M139">
        <v>4563</v>
      </c>
      <c r="N139">
        <v>2943</v>
      </c>
      <c r="O139">
        <v>4198</v>
      </c>
      <c r="P139">
        <v>3693</v>
      </c>
      <c r="Q139">
        <v>3064</v>
      </c>
      <c r="R139">
        <v>542</v>
      </c>
      <c r="S139">
        <v>3281</v>
      </c>
      <c r="T139">
        <v>3959</v>
      </c>
      <c r="U139">
        <v>2981</v>
      </c>
      <c r="V139">
        <v>2150</v>
      </c>
      <c r="W139">
        <v>1557</v>
      </c>
      <c r="X139">
        <v>2716</v>
      </c>
      <c r="Y139">
        <v>1531</v>
      </c>
      <c r="Z139">
        <v>3688</v>
      </c>
      <c r="AA139">
        <v>4627</v>
      </c>
      <c r="AB139">
        <v>4025</v>
      </c>
      <c r="AC139">
        <v>708</v>
      </c>
      <c r="AD139">
        <v>1793</v>
      </c>
      <c r="AE139">
        <v>3711</v>
      </c>
      <c r="AF139">
        <v>4249</v>
      </c>
      <c r="AG139">
        <v>3484</v>
      </c>
      <c r="AH139">
        <v>3209</v>
      </c>
      <c r="AI139">
        <v>2743</v>
      </c>
      <c r="AJ139">
        <v>2452</v>
      </c>
      <c r="AK139">
        <v>4663</v>
      </c>
      <c r="AL139">
        <v>4143</v>
      </c>
      <c r="AM139">
        <v>3528</v>
      </c>
      <c r="AN139">
        <v>1323</v>
      </c>
      <c r="AO139">
        <v>4574</v>
      </c>
      <c r="AP139">
        <v>2852</v>
      </c>
      <c r="AQ139">
        <v>1574</v>
      </c>
      <c r="AR139">
        <v>4038</v>
      </c>
      <c r="AS139">
        <v>1872</v>
      </c>
      <c r="AT139">
        <v>4493</v>
      </c>
      <c r="AU139">
        <v>2815</v>
      </c>
      <c r="AV139">
        <v>2670</v>
      </c>
      <c r="AW139">
        <v>863</v>
      </c>
    </row>
    <row r="140" spans="2:49" x14ac:dyDescent="0.25">
      <c r="B140">
        <v>132</v>
      </c>
      <c r="C140" t="s">
        <v>251</v>
      </c>
      <c r="D140" s="6">
        <v>7.5</v>
      </c>
      <c r="E140">
        <v>654</v>
      </c>
      <c r="F140" t="s">
        <v>108</v>
      </c>
      <c r="G140" t="s">
        <v>105</v>
      </c>
      <c r="H140" t="s">
        <v>124</v>
      </c>
      <c r="I140" t="s">
        <v>128</v>
      </c>
      <c r="J140" t="s">
        <v>112</v>
      </c>
      <c r="K140">
        <v>2050</v>
      </c>
      <c r="L140">
        <v>4122</v>
      </c>
      <c r="M140">
        <v>1589</v>
      </c>
      <c r="N140">
        <v>1932</v>
      </c>
      <c r="O140">
        <v>3737</v>
      </c>
      <c r="P140">
        <v>3799</v>
      </c>
      <c r="Q140">
        <v>4781</v>
      </c>
      <c r="R140">
        <v>3077</v>
      </c>
      <c r="S140">
        <v>3223</v>
      </c>
      <c r="T140">
        <v>2475</v>
      </c>
      <c r="U140">
        <v>4213</v>
      </c>
      <c r="V140">
        <v>3612</v>
      </c>
      <c r="W140">
        <v>3923</v>
      </c>
      <c r="X140">
        <v>790</v>
      </c>
      <c r="Y140">
        <v>1582</v>
      </c>
      <c r="Z140">
        <v>2614</v>
      </c>
      <c r="AA140">
        <v>1250</v>
      </c>
      <c r="AB140">
        <v>2058</v>
      </c>
      <c r="AC140">
        <v>562</v>
      </c>
      <c r="AD140">
        <v>3119</v>
      </c>
      <c r="AE140">
        <v>1146</v>
      </c>
      <c r="AF140">
        <v>2778</v>
      </c>
      <c r="AG140">
        <v>4638</v>
      </c>
      <c r="AH140">
        <v>4741</v>
      </c>
      <c r="AI140">
        <v>4888</v>
      </c>
      <c r="AJ140">
        <v>3693</v>
      </c>
      <c r="AK140">
        <v>4132</v>
      </c>
      <c r="AL140">
        <v>3466</v>
      </c>
      <c r="AM140">
        <v>1941</v>
      </c>
      <c r="AN140">
        <v>3509</v>
      </c>
      <c r="AO140">
        <v>1410</v>
      </c>
      <c r="AP140">
        <v>1109</v>
      </c>
      <c r="AQ140">
        <v>1860</v>
      </c>
      <c r="AR140">
        <v>4035</v>
      </c>
      <c r="AS140">
        <v>4718</v>
      </c>
      <c r="AT140">
        <v>2504</v>
      </c>
      <c r="AU140">
        <v>1490</v>
      </c>
      <c r="AV140">
        <v>2766</v>
      </c>
      <c r="AW140">
        <v>3734</v>
      </c>
    </row>
    <row r="141" spans="2:49" x14ac:dyDescent="0.25">
      <c r="B141">
        <v>133</v>
      </c>
      <c r="C141" t="s">
        <v>252</v>
      </c>
      <c r="D141" s="6">
        <v>3.4</v>
      </c>
      <c r="E141">
        <v>765</v>
      </c>
      <c r="F141" t="s">
        <v>110</v>
      </c>
      <c r="G141" t="s">
        <v>102</v>
      </c>
      <c r="H141" t="s">
        <v>126</v>
      </c>
      <c r="I141" t="s">
        <v>129</v>
      </c>
      <c r="J141" t="s">
        <v>112</v>
      </c>
      <c r="K141">
        <v>4464</v>
      </c>
      <c r="L141">
        <v>510</v>
      </c>
      <c r="M141">
        <v>3157</v>
      </c>
      <c r="N141">
        <v>4671</v>
      </c>
      <c r="O141">
        <v>787</v>
      </c>
      <c r="P141">
        <v>3256</v>
      </c>
      <c r="Q141">
        <v>580</v>
      </c>
      <c r="R141">
        <v>4583</v>
      </c>
      <c r="S141">
        <v>1812</v>
      </c>
      <c r="T141">
        <v>4418</v>
      </c>
      <c r="U141">
        <v>3613</v>
      </c>
      <c r="V141">
        <v>1326</v>
      </c>
      <c r="W141">
        <v>4826</v>
      </c>
      <c r="X141">
        <v>4865</v>
      </c>
      <c r="Y141">
        <v>4080</v>
      </c>
      <c r="Z141">
        <v>3518</v>
      </c>
      <c r="AA141">
        <v>3236</v>
      </c>
      <c r="AB141">
        <v>4277</v>
      </c>
      <c r="AC141">
        <v>3369</v>
      </c>
      <c r="AD141">
        <v>792</v>
      </c>
      <c r="AE141">
        <v>3177</v>
      </c>
      <c r="AF141">
        <v>4652</v>
      </c>
      <c r="AG141">
        <v>1416</v>
      </c>
      <c r="AH141">
        <v>3231</v>
      </c>
      <c r="AI141">
        <v>3045</v>
      </c>
      <c r="AJ141">
        <v>2719</v>
      </c>
      <c r="AK141">
        <v>4278</v>
      </c>
      <c r="AL141">
        <v>531</v>
      </c>
      <c r="AM141">
        <v>1747</v>
      </c>
      <c r="AN141">
        <v>2924</v>
      </c>
      <c r="AO141">
        <v>787</v>
      </c>
      <c r="AP141">
        <v>1753</v>
      </c>
      <c r="AQ141">
        <v>1116</v>
      </c>
      <c r="AR141">
        <v>2330</v>
      </c>
      <c r="AS141">
        <v>3301</v>
      </c>
      <c r="AT141">
        <v>3809</v>
      </c>
      <c r="AU141">
        <v>2348</v>
      </c>
      <c r="AV141">
        <v>812</v>
      </c>
      <c r="AW141">
        <v>3903</v>
      </c>
    </row>
    <row r="142" spans="2:49" x14ac:dyDescent="0.25">
      <c r="B142">
        <v>134</v>
      </c>
      <c r="C142" t="s">
        <v>253</v>
      </c>
      <c r="D142" s="6">
        <v>2.6</v>
      </c>
      <c r="E142">
        <v>23</v>
      </c>
      <c r="F142" t="s">
        <v>110</v>
      </c>
      <c r="G142" t="s">
        <v>102</v>
      </c>
      <c r="H142" t="s">
        <v>121</v>
      </c>
      <c r="I142" t="s">
        <v>129</v>
      </c>
      <c r="J142" t="s">
        <v>112</v>
      </c>
      <c r="K142">
        <v>2061</v>
      </c>
      <c r="L142">
        <v>789</v>
      </c>
      <c r="M142">
        <v>657</v>
      </c>
      <c r="N142">
        <v>4109</v>
      </c>
      <c r="O142">
        <v>4642</v>
      </c>
      <c r="P142">
        <v>3976</v>
      </c>
      <c r="Q142">
        <v>2357</v>
      </c>
      <c r="R142">
        <v>4366</v>
      </c>
      <c r="S142">
        <v>3164</v>
      </c>
      <c r="T142">
        <v>2335</v>
      </c>
      <c r="U142">
        <v>3490</v>
      </c>
      <c r="V142">
        <v>2844</v>
      </c>
      <c r="W142">
        <v>847</v>
      </c>
      <c r="X142">
        <v>812</v>
      </c>
      <c r="Y142">
        <v>947</v>
      </c>
      <c r="Z142">
        <v>773</v>
      </c>
      <c r="AA142">
        <v>2062</v>
      </c>
      <c r="AB142">
        <v>873</v>
      </c>
      <c r="AC142">
        <v>2885</v>
      </c>
      <c r="AD142">
        <v>4351</v>
      </c>
      <c r="AE142">
        <v>4322</v>
      </c>
      <c r="AF142">
        <v>3825</v>
      </c>
      <c r="AG142">
        <v>4945</v>
      </c>
      <c r="AH142">
        <v>4110</v>
      </c>
      <c r="AI142">
        <v>3212</v>
      </c>
      <c r="AJ142">
        <v>2954</v>
      </c>
      <c r="AK142">
        <v>1914</v>
      </c>
      <c r="AL142">
        <v>3031</v>
      </c>
      <c r="AM142">
        <v>3252</v>
      </c>
      <c r="AN142">
        <v>1749</v>
      </c>
      <c r="AO142">
        <v>4830</v>
      </c>
      <c r="AP142">
        <v>4542</v>
      </c>
      <c r="AQ142">
        <v>3952</v>
      </c>
      <c r="AR142">
        <v>4838</v>
      </c>
      <c r="AS142">
        <v>4169</v>
      </c>
      <c r="AT142">
        <v>1155</v>
      </c>
      <c r="AU142">
        <v>1983</v>
      </c>
      <c r="AV142">
        <v>2252</v>
      </c>
      <c r="AW142">
        <v>2309</v>
      </c>
    </row>
    <row r="143" spans="2:49" x14ac:dyDescent="0.25">
      <c r="B143">
        <v>135</v>
      </c>
      <c r="C143" t="s">
        <v>254</v>
      </c>
      <c r="D143" s="6">
        <v>8.5</v>
      </c>
      <c r="E143">
        <v>24</v>
      </c>
      <c r="F143" t="s">
        <v>111</v>
      </c>
      <c r="G143" t="s">
        <v>106</v>
      </c>
      <c r="H143" t="s">
        <v>122</v>
      </c>
      <c r="I143" t="s">
        <v>129</v>
      </c>
      <c r="J143" t="s">
        <v>112</v>
      </c>
      <c r="K143">
        <v>3191</v>
      </c>
      <c r="L143">
        <v>3001</v>
      </c>
      <c r="M143">
        <v>1534</v>
      </c>
      <c r="N143">
        <v>3134</v>
      </c>
      <c r="O143">
        <v>4266</v>
      </c>
      <c r="P143">
        <v>4485</v>
      </c>
      <c r="Q143">
        <v>3891</v>
      </c>
      <c r="R143">
        <v>3257</v>
      </c>
      <c r="S143">
        <v>1111</v>
      </c>
      <c r="T143">
        <v>4071</v>
      </c>
      <c r="U143">
        <v>3612</v>
      </c>
      <c r="V143">
        <v>3614</v>
      </c>
      <c r="W143">
        <v>3760</v>
      </c>
      <c r="X143">
        <v>3593</v>
      </c>
      <c r="Y143">
        <v>2856</v>
      </c>
      <c r="Z143">
        <v>4112</v>
      </c>
      <c r="AA143">
        <v>3784</v>
      </c>
      <c r="AB143">
        <v>2164</v>
      </c>
      <c r="AC143">
        <v>4504</v>
      </c>
      <c r="AD143">
        <v>3360</v>
      </c>
      <c r="AE143">
        <v>3594</v>
      </c>
      <c r="AF143">
        <v>3067</v>
      </c>
      <c r="AG143">
        <v>3150</v>
      </c>
      <c r="AH143">
        <v>2405</v>
      </c>
      <c r="AI143">
        <v>4480</v>
      </c>
      <c r="AJ143">
        <v>1141</v>
      </c>
      <c r="AK143">
        <v>2290</v>
      </c>
      <c r="AL143">
        <v>701</v>
      </c>
      <c r="AM143">
        <v>2080</v>
      </c>
      <c r="AN143">
        <v>3799</v>
      </c>
      <c r="AO143">
        <v>2403</v>
      </c>
      <c r="AP143">
        <v>1089</v>
      </c>
      <c r="AQ143">
        <v>2991</v>
      </c>
      <c r="AR143">
        <v>1997</v>
      </c>
      <c r="AS143">
        <v>1360</v>
      </c>
      <c r="AT143">
        <v>1061</v>
      </c>
      <c r="AU143">
        <v>3943</v>
      </c>
      <c r="AV143">
        <v>1371</v>
      </c>
      <c r="AW143">
        <v>4478</v>
      </c>
    </row>
    <row r="144" spans="2:49" x14ac:dyDescent="0.25">
      <c r="B144">
        <v>136</v>
      </c>
      <c r="C144" t="s">
        <v>255</v>
      </c>
      <c r="D144" s="6">
        <v>1.3499999999999999</v>
      </c>
      <c r="E144">
        <v>65</v>
      </c>
      <c r="F144" t="s">
        <v>111</v>
      </c>
      <c r="G144" t="s">
        <v>106</v>
      </c>
      <c r="H144" t="s">
        <v>123</v>
      </c>
      <c r="I144" t="s">
        <v>129</v>
      </c>
      <c r="J144" t="s">
        <v>112</v>
      </c>
      <c r="K144">
        <v>2486</v>
      </c>
      <c r="L144">
        <v>4319</v>
      </c>
      <c r="M144">
        <v>1868</v>
      </c>
      <c r="N144">
        <v>1774</v>
      </c>
      <c r="O144">
        <v>2049</v>
      </c>
      <c r="P144">
        <v>3136</v>
      </c>
      <c r="Q144">
        <v>3713</v>
      </c>
      <c r="R144">
        <v>2141</v>
      </c>
      <c r="S144">
        <v>2411</v>
      </c>
      <c r="T144">
        <v>2404</v>
      </c>
      <c r="U144">
        <v>764</v>
      </c>
      <c r="V144">
        <v>1696</v>
      </c>
      <c r="W144">
        <v>2191</v>
      </c>
      <c r="X144">
        <v>3482</v>
      </c>
      <c r="Y144">
        <v>1546</v>
      </c>
      <c r="Z144">
        <v>1425</v>
      </c>
      <c r="AA144">
        <v>4976</v>
      </c>
      <c r="AB144">
        <v>4641</v>
      </c>
      <c r="AC144">
        <v>2482</v>
      </c>
      <c r="AD144">
        <v>1821</v>
      </c>
      <c r="AE144">
        <v>2226</v>
      </c>
      <c r="AF144">
        <v>3993</v>
      </c>
      <c r="AG144">
        <v>1441</v>
      </c>
      <c r="AH144">
        <v>2642</v>
      </c>
      <c r="AI144">
        <v>1400</v>
      </c>
      <c r="AJ144">
        <v>3559</v>
      </c>
      <c r="AK144">
        <v>4699</v>
      </c>
      <c r="AL144">
        <v>4924</v>
      </c>
      <c r="AM144">
        <v>1181</v>
      </c>
      <c r="AN144">
        <v>1402</v>
      </c>
      <c r="AO144">
        <v>4687</v>
      </c>
      <c r="AP144">
        <v>3242</v>
      </c>
      <c r="AQ144">
        <v>1702</v>
      </c>
      <c r="AR144">
        <v>1617</v>
      </c>
      <c r="AS144">
        <v>2193</v>
      </c>
      <c r="AT144">
        <v>2260</v>
      </c>
      <c r="AU144">
        <v>3536</v>
      </c>
      <c r="AV144">
        <v>720</v>
      </c>
      <c r="AW144">
        <v>1661</v>
      </c>
    </row>
    <row r="145" spans="2:49" x14ac:dyDescent="0.25">
      <c r="B145">
        <v>137</v>
      </c>
      <c r="C145" t="s">
        <v>256</v>
      </c>
      <c r="D145" s="6">
        <v>2.5500000000000003</v>
      </c>
      <c r="E145">
        <v>698</v>
      </c>
      <c r="F145" t="s">
        <v>111</v>
      </c>
      <c r="G145" t="s">
        <v>106</v>
      </c>
      <c r="H145" t="s">
        <v>124</v>
      </c>
      <c r="I145" t="s">
        <v>129</v>
      </c>
      <c r="J145" t="s">
        <v>112</v>
      </c>
      <c r="K145">
        <v>2154</v>
      </c>
      <c r="L145">
        <v>2648</v>
      </c>
      <c r="M145">
        <v>3205</v>
      </c>
      <c r="N145">
        <v>1034</v>
      </c>
      <c r="O145">
        <v>2883</v>
      </c>
      <c r="P145">
        <v>4966</v>
      </c>
      <c r="Q145">
        <v>2330</v>
      </c>
      <c r="R145">
        <v>1707</v>
      </c>
      <c r="S145">
        <v>4002</v>
      </c>
      <c r="T145">
        <v>1974</v>
      </c>
      <c r="U145">
        <v>666</v>
      </c>
      <c r="V145">
        <v>4431</v>
      </c>
      <c r="W145">
        <v>3929</v>
      </c>
      <c r="X145">
        <v>2729</v>
      </c>
      <c r="Y145">
        <v>2139</v>
      </c>
      <c r="Z145">
        <v>703</v>
      </c>
      <c r="AA145">
        <v>4987</v>
      </c>
      <c r="AB145">
        <v>1427</v>
      </c>
      <c r="AC145">
        <v>2463</v>
      </c>
      <c r="AD145">
        <v>3047</v>
      </c>
      <c r="AE145">
        <v>2199</v>
      </c>
      <c r="AF145">
        <v>1619</v>
      </c>
      <c r="AG145">
        <v>1976</v>
      </c>
      <c r="AH145">
        <v>2874</v>
      </c>
      <c r="AI145">
        <v>685</v>
      </c>
      <c r="AJ145">
        <v>3706</v>
      </c>
      <c r="AK145">
        <v>4618</v>
      </c>
      <c r="AL145">
        <v>1887</v>
      </c>
      <c r="AM145">
        <v>1367</v>
      </c>
      <c r="AN145">
        <v>2284</v>
      </c>
      <c r="AO145">
        <v>4742</v>
      </c>
      <c r="AP145">
        <v>902</v>
      </c>
      <c r="AQ145">
        <v>1505</v>
      </c>
      <c r="AR145">
        <v>4102</v>
      </c>
      <c r="AS145">
        <v>4518</v>
      </c>
      <c r="AT145">
        <v>2504</v>
      </c>
      <c r="AU145">
        <v>2300</v>
      </c>
      <c r="AV145">
        <v>2025</v>
      </c>
      <c r="AW145">
        <v>1933</v>
      </c>
    </row>
    <row r="146" spans="2:49" x14ac:dyDescent="0.25">
      <c r="B146">
        <v>138</v>
      </c>
      <c r="C146" t="s">
        <v>257</v>
      </c>
      <c r="D146" s="6">
        <v>6.7</v>
      </c>
      <c r="E146">
        <v>456</v>
      </c>
      <c r="F146" t="s">
        <v>111</v>
      </c>
      <c r="G146" t="s">
        <v>106</v>
      </c>
      <c r="H146" t="s">
        <v>125</v>
      </c>
      <c r="I146" t="s">
        <v>128</v>
      </c>
      <c r="J146" t="s">
        <v>113</v>
      </c>
      <c r="K146">
        <v>2833</v>
      </c>
      <c r="L146">
        <v>3888</v>
      </c>
      <c r="M146">
        <v>1992</v>
      </c>
      <c r="N146">
        <v>1163</v>
      </c>
      <c r="O146">
        <v>4903</v>
      </c>
      <c r="P146">
        <v>576</v>
      </c>
      <c r="Q146">
        <v>4057</v>
      </c>
      <c r="R146">
        <v>2919</v>
      </c>
      <c r="S146">
        <v>2078</v>
      </c>
      <c r="T146">
        <v>1129</v>
      </c>
      <c r="U146">
        <v>1213</v>
      </c>
      <c r="V146">
        <v>4377</v>
      </c>
      <c r="W146">
        <v>2103</v>
      </c>
      <c r="X146">
        <v>1655</v>
      </c>
      <c r="Y146">
        <v>2644</v>
      </c>
      <c r="Z146">
        <v>3414</v>
      </c>
      <c r="AA146">
        <v>575</v>
      </c>
      <c r="AB146">
        <v>1821</v>
      </c>
      <c r="AC146">
        <v>3451</v>
      </c>
      <c r="AD146">
        <v>4807</v>
      </c>
      <c r="AE146">
        <v>2107</v>
      </c>
      <c r="AF146">
        <v>1929</v>
      </c>
      <c r="AG146">
        <v>1352</v>
      </c>
      <c r="AH146">
        <v>3298</v>
      </c>
      <c r="AI146">
        <v>3568</v>
      </c>
      <c r="AJ146">
        <v>4338</v>
      </c>
      <c r="AK146">
        <v>3237</v>
      </c>
      <c r="AL146">
        <v>1793</v>
      </c>
      <c r="AM146">
        <v>2217</v>
      </c>
      <c r="AN146">
        <v>1366</v>
      </c>
      <c r="AO146">
        <v>649</v>
      </c>
      <c r="AP146">
        <v>1651</v>
      </c>
      <c r="AQ146">
        <v>1197</v>
      </c>
      <c r="AR146">
        <v>4198</v>
      </c>
      <c r="AS146">
        <v>2010</v>
      </c>
      <c r="AT146">
        <v>1401</v>
      </c>
      <c r="AU146">
        <v>4378</v>
      </c>
      <c r="AV146">
        <v>2931</v>
      </c>
      <c r="AW146">
        <v>3626</v>
      </c>
    </row>
    <row r="147" spans="2:49" x14ac:dyDescent="0.25">
      <c r="B147">
        <v>139</v>
      </c>
      <c r="C147" t="s">
        <v>258</v>
      </c>
      <c r="D147" s="6">
        <v>7.7</v>
      </c>
      <c r="E147">
        <v>156</v>
      </c>
      <c r="F147" t="s">
        <v>109</v>
      </c>
      <c r="G147" t="s">
        <v>103</v>
      </c>
      <c r="H147" t="s">
        <v>126</v>
      </c>
      <c r="I147" t="s">
        <v>128</v>
      </c>
      <c r="J147" t="s">
        <v>113</v>
      </c>
      <c r="K147">
        <v>3128</v>
      </c>
      <c r="L147">
        <v>1988</v>
      </c>
      <c r="M147">
        <v>1995</v>
      </c>
      <c r="N147">
        <v>2321</v>
      </c>
      <c r="O147">
        <v>2265</v>
      </c>
      <c r="P147">
        <v>2578</v>
      </c>
      <c r="Q147">
        <v>3024</v>
      </c>
      <c r="R147">
        <v>3861</v>
      </c>
      <c r="S147">
        <v>2878</v>
      </c>
      <c r="T147">
        <v>1464</v>
      </c>
      <c r="U147">
        <v>679</v>
      </c>
      <c r="V147">
        <v>3610</v>
      </c>
      <c r="W147">
        <v>1030</v>
      </c>
      <c r="X147">
        <v>3441</v>
      </c>
      <c r="Y147">
        <v>2228</v>
      </c>
      <c r="Z147">
        <v>1159</v>
      </c>
      <c r="AA147">
        <v>1196</v>
      </c>
      <c r="AB147">
        <v>2532</v>
      </c>
      <c r="AC147">
        <v>4902</v>
      </c>
      <c r="AD147">
        <v>3576</v>
      </c>
      <c r="AE147">
        <v>567</v>
      </c>
      <c r="AF147">
        <v>2240</v>
      </c>
      <c r="AG147">
        <v>1069</v>
      </c>
      <c r="AH147">
        <v>4624</v>
      </c>
      <c r="AI147">
        <v>3423</v>
      </c>
      <c r="AJ147">
        <v>2820</v>
      </c>
      <c r="AK147">
        <v>1578</v>
      </c>
      <c r="AL147">
        <v>1520</v>
      </c>
      <c r="AM147">
        <v>4750</v>
      </c>
      <c r="AN147">
        <v>3089</v>
      </c>
      <c r="AO147">
        <v>554</v>
      </c>
      <c r="AP147">
        <v>2989</v>
      </c>
      <c r="AQ147">
        <v>4604</v>
      </c>
      <c r="AR147">
        <v>3240</v>
      </c>
      <c r="AS147">
        <v>2925</v>
      </c>
      <c r="AT147">
        <v>3054</v>
      </c>
      <c r="AU147">
        <v>3220</v>
      </c>
      <c r="AV147">
        <v>1682</v>
      </c>
      <c r="AW147">
        <v>2670</v>
      </c>
    </row>
    <row r="148" spans="2:49" x14ac:dyDescent="0.25">
      <c r="B148">
        <v>140</v>
      </c>
      <c r="C148" t="s">
        <v>259</v>
      </c>
      <c r="D148" s="6">
        <v>3.6</v>
      </c>
      <c r="E148">
        <v>654</v>
      </c>
      <c r="F148" t="s">
        <v>109</v>
      </c>
      <c r="G148" t="s">
        <v>103</v>
      </c>
      <c r="H148" t="s">
        <v>121</v>
      </c>
      <c r="I148" t="s">
        <v>130</v>
      </c>
      <c r="J148" t="s">
        <v>113</v>
      </c>
      <c r="K148">
        <v>2693</v>
      </c>
      <c r="L148">
        <v>3278</v>
      </c>
      <c r="M148">
        <v>868</v>
      </c>
      <c r="N148">
        <v>2541</v>
      </c>
      <c r="O148">
        <v>4075</v>
      </c>
      <c r="P148">
        <v>3536</v>
      </c>
      <c r="Q148">
        <v>4637</v>
      </c>
      <c r="R148">
        <v>2988</v>
      </c>
      <c r="S148">
        <v>1652</v>
      </c>
      <c r="T148">
        <v>4415</v>
      </c>
      <c r="U148">
        <v>2002</v>
      </c>
      <c r="V148">
        <v>3157</v>
      </c>
      <c r="W148">
        <v>3198</v>
      </c>
      <c r="X148">
        <v>3082</v>
      </c>
      <c r="Y148">
        <v>3634</v>
      </c>
      <c r="Z148">
        <v>2164</v>
      </c>
      <c r="AA148">
        <v>1763</v>
      </c>
      <c r="AB148">
        <v>844</v>
      </c>
      <c r="AC148">
        <v>2642</v>
      </c>
      <c r="AD148">
        <v>2059</v>
      </c>
      <c r="AE148">
        <v>4647</v>
      </c>
      <c r="AF148">
        <v>4949</v>
      </c>
      <c r="AG148">
        <v>797</v>
      </c>
      <c r="AH148">
        <v>1782</v>
      </c>
      <c r="AI148">
        <v>3280</v>
      </c>
      <c r="AJ148">
        <v>907</v>
      </c>
      <c r="AK148">
        <v>4862</v>
      </c>
      <c r="AL148">
        <v>3350</v>
      </c>
      <c r="AM148">
        <v>1054</v>
      </c>
      <c r="AN148">
        <v>1559</v>
      </c>
      <c r="AO148">
        <v>848</v>
      </c>
      <c r="AP148">
        <v>2676</v>
      </c>
      <c r="AQ148">
        <v>2050</v>
      </c>
      <c r="AR148">
        <v>3795</v>
      </c>
      <c r="AS148">
        <v>2916</v>
      </c>
      <c r="AT148">
        <v>3653</v>
      </c>
      <c r="AU148">
        <v>3835</v>
      </c>
      <c r="AV148">
        <v>614</v>
      </c>
      <c r="AW148">
        <v>4046</v>
      </c>
    </row>
    <row r="149" spans="2:49" x14ac:dyDescent="0.25">
      <c r="B149">
        <v>141</v>
      </c>
      <c r="C149" t="s">
        <v>260</v>
      </c>
      <c r="D149" s="6">
        <v>2.8000000000000003</v>
      </c>
      <c r="E149">
        <v>789</v>
      </c>
      <c r="F149" t="s">
        <v>109</v>
      </c>
      <c r="G149" t="s">
        <v>103</v>
      </c>
      <c r="H149" t="s">
        <v>122</v>
      </c>
      <c r="I149" t="s">
        <v>130</v>
      </c>
      <c r="J149" t="s">
        <v>113</v>
      </c>
      <c r="K149">
        <v>1878</v>
      </c>
      <c r="L149">
        <v>4050</v>
      </c>
      <c r="M149">
        <v>756</v>
      </c>
      <c r="N149">
        <v>1688</v>
      </c>
      <c r="O149">
        <v>4610</v>
      </c>
      <c r="P149">
        <v>4573</v>
      </c>
      <c r="Q149">
        <v>1115</v>
      </c>
      <c r="R149">
        <v>4893</v>
      </c>
      <c r="S149">
        <v>2891</v>
      </c>
      <c r="T149">
        <v>2428</v>
      </c>
      <c r="U149">
        <v>2884</v>
      </c>
      <c r="V149">
        <v>2189</v>
      </c>
      <c r="W149">
        <v>1506</v>
      </c>
      <c r="X149">
        <v>3995</v>
      </c>
      <c r="Y149">
        <v>1882</v>
      </c>
      <c r="Z149">
        <v>2740</v>
      </c>
      <c r="AA149">
        <v>3847</v>
      </c>
      <c r="AB149">
        <v>1779</v>
      </c>
      <c r="AC149">
        <v>1006</v>
      </c>
      <c r="AD149">
        <v>1697</v>
      </c>
      <c r="AE149">
        <v>4317</v>
      </c>
      <c r="AF149">
        <v>2894</v>
      </c>
      <c r="AG149">
        <v>1962</v>
      </c>
      <c r="AH149">
        <v>3675</v>
      </c>
      <c r="AI149">
        <v>611</v>
      </c>
      <c r="AJ149">
        <v>993</v>
      </c>
      <c r="AK149">
        <v>2048</v>
      </c>
      <c r="AL149">
        <v>4059</v>
      </c>
      <c r="AM149">
        <v>2052</v>
      </c>
      <c r="AN149">
        <v>529</v>
      </c>
      <c r="AO149">
        <v>573</v>
      </c>
      <c r="AP149">
        <v>1576</v>
      </c>
      <c r="AQ149">
        <v>4569</v>
      </c>
      <c r="AR149">
        <v>3694</v>
      </c>
      <c r="AS149">
        <v>4453</v>
      </c>
      <c r="AT149">
        <v>1009</v>
      </c>
      <c r="AU149">
        <v>1076</v>
      </c>
      <c r="AV149">
        <v>3853</v>
      </c>
      <c r="AW149">
        <v>2605</v>
      </c>
    </row>
    <row r="150" spans="2:49" x14ac:dyDescent="0.25">
      <c r="B150">
        <v>142</v>
      </c>
      <c r="C150" t="s">
        <v>261</v>
      </c>
      <c r="D150" s="6">
        <v>8.6999999999999993</v>
      </c>
      <c r="E150">
        <v>852</v>
      </c>
      <c r="F150" t="s">
        <v>109</v>
      </c>
      <c r="G150" t="s">
        <v>103</v>
      </c>
      <c r="H150" t="s">
        <v>123</v>
      </c>
      <c r="I150" t="s">
        <v>130</v>
      </c>
      <c r="J150" t="s">
        <v>113</v>
      </c>
      <c r="K150">
        <v>2788</v>
      </c>
      <c r="L150">
        <v>2708</v>
      </c>
      <c r="M150">
        <v>1150</v>
      </c>
      <c r="N150">
        <v>3510</v>
      </c>
      <c r="O150">
        <v>773</v>
      </c>
      <c r="P150">
        <v>4549</v>
      </c>
      <c r="Q150">
        <v>1642</v>
      </c>
      <c r="R150">
        <v>3246</v>
      </c>
      <c r="S150">
        <v>4691</v>
      </c>
      <c r="T150">
        <v>1161</v>
      </c>
      <c r="U150">
        <v>2683</v>
      </c>
      <c r="V150">
        <v>3131</v>
      </c>
      <c r="W150">
        <v>1332</v>
      </c>
      <c r="X150">
        <v>3644</v>
      </c>
      <c r="Y150">
        <v>1911</v>
      </c>
      <c r="Z150">
        <v>4637</v>
      </c>
      <c r="AA150">
        <v>3266</v>
      </c>
      <c r="AB150">
        <v>4001</v>
      </c>
      <c r="AC150">
        <v>2758</v>
      </c>
      <c r="AD150">
        <v>3884</v>
      </c>
      <c r="AE150">
        <v>3495</v>
      </c>
      <c r="AF150">
        <v>1806</v>
      </c>
      <c r="AG150">
        <v>1238</v>
      </c>
      <c r="AH150">
        <v>745</v>
      </c>
      <c r="AI150">
        <v>3930</v>
      </c>
      <c r="AJ150">
        <v>4743</v>
      </c>
      <c r="AK150">
        <v>3705</v>
      </c>
      <c r="AL150">
        <v>522</v>
      </c>
      <c r="AM150">
        <v>985</v>
      </c>
      <c r="AN150">
        <v>3293</v>
      </c>
      <c r="AO150">
        <v>1257</v>
      </c>
      <c r="AP150">
        <v>3575</v>
      </c>
      <c r="AQ150">
        <v>887</v>
      </c>
      <c r="AR150">
        <v>4952</v>
      </c>
      <c r="AS150">
        <v>1717</v>
      </c>
      <c r="AT150">
        <v>2271</v>
      </c>
      <c r="AU150">
        <v>3927</v>
      </c>
      <c r="AV150">
        <v>2416</v>
      </c>
      <c r="AW150">
        <v>1320</v>
      </c>
    </row>
    <row r="151" spans="2:49" x14ac:dyDescent="0.25">
      <c r="B151">
        <v>143</v>
      </c>
      <c r="C151" t="s">
        <v>262</v>
      </c>
      <c r="D151" s="6">
        <v>1.5499999999999998</v>
      </c>
      <c r="E151">
        <v>1</v>
      </c>
      <c r="F151" t="s">
        <v>109</v>
      </c>
      <c r="G151" t="s">
        <v>103</v>
      </c>
      <c r="H151" t="s">
        <v>124</v>
      </c>
      <c r="I151" t="s">
        <v>130</v>
      </c>
      <c r="J151" t="s">
        <v>113</v>
      </c>
      <c r="K151">
        <v>3667</v>
      </c>
      <c r="L151">
        <v>3200</v>
      </c>
      <c r="M151">
        <v>3555</v>
      </c>
      <c r="N151">
        <v>2524</v>
      </c>
      <c r="O151">
        <v>1403</v>
      </c>
      <c r="P151">
        <v>2558</v>
      </c>
      <c r="Q151">
        <v>1833</v>
      </c>
      <c r="R151">
        <v>1385</v>
      </c>
      <c r="S151">
        <v>1465</v>
      </c>
      <c r="T151">
        <v>3059</v>
      </c>
      <c r="U151">
        <v>1392</v>
      </c>
      <c r="V151">
        <v>2245</v>
      </c>
      <c r="W151">
        <v>2541</v>
      </c>
      <c r="X151">
        <v>4016</v>
      </c>
      <c r="Y151">
        <v>1445</v>
      </c>
      <c r="Z151">
        <v>2937</v>
      </c>
      <c r="AA151">
        <v>3542</v>
      </c>
      <c r="AB151">
        <v>4272</v>
      </c>
      <c r="AC151">
        <v>4824</v>
      </c>
      <c r="AD151">
        <v>4332</v>
      </c>
      <c r="AE151">
        <v>1417</v>
      </c>
      <c r="AF151">
        <v>1310</v>
      </c>
      <c r="AG151">
        <v>1243</v>
      </c>
      <c r="AH151">
        <v>4115</v>
      </c>
      <c r="AI151">
        <v>4639</v>
      </c>
      <c r="AJ151">
        <v>3979</v>
      </c>
      <c r="AK151">
        <v>2472</v>
      </c>
      <c r="AL151">
        <v>1068</v>
      </c>
      <c r="AM151">
        <v>3515</v>
      </c>
      <c r="AN151">
        <v>1540</v>
      </c>
      <c r="AO151">
        <v>1851</v>
      </c>
      <c r="AP151">
        <v>4578</v>
      </c>
      <c r="AQ151">
        <v>536</v>
      </c>
      <c r="AR151">
        <v>2378</v>
      </c>
      <c r="AS151">
        <v>1621</v>
      </c>
      <c r="AT151">
        <v>4998</v>
      </c>
      <c r="AU151">
        <v>1228</v>
      </c>
      <c r="AV151">
        <v>630</v>
      </c>
      <c r="AW151">
        <v>3005</v>
      </c>
    </row>
    <row r="152" spans="2:49" x14ac:dyDescent="0.25">
      <c r="B152">
        <v>144</v>
      </c>
      <c r="C152" t="s">
        <v>263</v>
      </c>
      <c r="D152" s="6">
        <v>1.1499999999999999</v>
      </c>
      <c r="E152">
        <v>3000</v>
      </c>
      <c r="F152" t="s">
        <v>110</v>
      </c>
      <c r="G152" t="s">
        <v>102</v>
      </c>
      <c r="H152" t="s">
        <v>121</v>
      </c>
      <c r="I152" t="s">
        <v>128</v>
      </c>
      <c r="J152" t="s">
        <v>114</v>
      </c>
      <c r="K152">
        <v>2484</v>
      </c>
      <c r="L152">
        <v>1177</v>
      </c>
      <c r="M152">
        <v>1524</v>
      </c>
      <c r="N152">
        <v>2451</v>
      </c>
      <c r="O152">
        <v>2662</v>
      </c>
      <c r="P152">
        <v>2639</v>
      </c>
      <c r="Q152">
        <v>2202</v>
      </c>
      <c r="R152">
        <v>1920</v>
      </c>
      <c r="S152">
        <v>4773</v>
      </c>
      <c r="T152">
        <v>2172</v>
      </c>
      <c r="U152">
        <v>4480</v>
      </c>
      <c r="V152">
        <v>2756</v>
      </c>
      <c r="W152">
        <v>816</v>
      </c>
      <c r="X152">
        <v>798</v>
      </c>
      <c r="Y152">
        <v>1022</v>
      </c>
      <c r="Z152">
        <v>1800</v>
      </c>
      <c r="AA152">
        <v>3663</v>
      </c>
      <c r="AB152">
        <v>1760</v>
      </c>
      <c r="AC152">
        <v>4451</v>
      </c>
      <c r="AD152">
        <v>2130</v>
      </c>
      <c r="AE152">
        <v>4509</v>
      </c>
      <c r="AF152">
        <v>3707</v>
      </c>
      <c r="AG152">
        <v>4421</v>
      </c>
      <c r="AH152">
        <v>4142</v>
      </c>
      <c r="AI152">
        <v>3301</v>
      </c>
      <c r="AJ152">
        <v>4345</v>
      </c>
      <c r="AK152">
        <v>3463</v>
      </c>
      <c r="AL152">
        <v>2869</v>
      </c>
      <c r="AM152">
        <v>2875</v>
      </c>
      <c r="AN152">
        <v>4095</v>
      </c>
      <c r="AO152">
        <v>4216</v>
      </c>
      <c r="AP152">
        <v>2331</v>
      </c>
      <c r="AQ152">
        <v>1296</v>
      </c>
      <c r="AR152">
        <v>2498</v>
      </c>
      <c r="AS152">
        <v>3304</v>
      </c>
      <c r="AT152">
        <v>1057</v>
      </c>
      <c r="AU152">
        <v>3779</v>
      </c>
      <c r="AV152">
        <v>4967</v>
      </c>
      <c r="AW152">
        <v>990</v>
      </c>
    </row>
    <row r="153" spans="2:49" x14ac:dyDescent="0.25">
      <c r="B153">
        <v>145</v>
      </c>
      <c r="C153" t="s">
        <v>264</v>
      </c>
      <c r="D153" s="6">
        <v>2.35</v>
      </c>
      <c r="E153">
        <v>2200</v>
      </c>
      <c r="F153" t="s">
        <v>109</v>
      </c>
      <c r="G153" t="s">
        <v>103</v>
      </c>
      <c r="H153" t="s">
        <v>122</v>
      </c>
      <c r="I153" t="s">
        <v>128</v>
      </c>
      <c r="J153" t="s">
        <v>114</v>
      </c>
      <c r="K153">
        <v>3949</v>
      </c>
      <c r="L153">
        <v>928</v>
      </c>
      <c r="M153">
        <v>4126</v>
      </c>
      <c r="N153">
        <v>4805</v>
      </c>
      <c r="O153">
        <v>2214</v>
      </c>
      <c r="P153">
        <v>2361</v>
      </c>
      <c r="Q153">
        <v>1948</v>
      </c>
      <c r="R153">
        <v>4248</v>
      </c>
      <c r="S153">
        <v>1269</v>
      </c>
      <c r="T153">
        <v>2395</v>
      </c>
      <c r="U153">
        <v>4011</v>
      </c>
      <c r="V153">
        <v>1821</v>
      </c>
      <c r="W153">
        <v>1287</v>
      </c>
      <c r="X153">
        <v>2015</v>
      </c>
      <c r="Y153">
        <v>994</v>
      </c>
      <c r="Z153">
        <v>4499</v>
      </c>
      <c r="AA153">
        <v>770</v>
      </c>
      <c r="AB153">
        <v>3351</v>
      </c>
      <c r="AC153">
        <v>4714</v>
      </c>
      <c r="AD153">
        <v>2080</v>
      </c>
      <c r="AE153">
        <v>1007</v>
      </c>
      <c r="AF153">
        <v>511</v>
      </c>
      <c r="AG153">
        <v>3015</v>
      </c>
      <c r="AH153">
        <v>2585</v>
      </c>
      <c r="AI153">
        <v>570</v>
      </c>
      <c r="AJ153">
        <v>3856</v>
      </c>
      <c r="AK153">
        <v>4111</v>
      </c>
      <c r="AL153">
        <v>1268</v>
      </c>
      <c r="AM153">
        <v>1608</v>
      </c>
      <c r="AN153">
        <v>2701</v>
      </c>
      <c r="AO153">
        <v>884</v>
      </c>
      <c r="AP153">
        <v>646</v>
      </c>
      <c r="AQ153">
        <v>4940</v>
      </c>
      <c r="AR153">
        <v>914</v>
      </c>
      <c r="AS153">
        <v>4679</v>
      </c>
      <c r="AT153">
        <v>3884</v>
      </c>
      <c r="AU153">
        <v>3579</v>
      </c>
      <c r="AV153">
        <v>1999</v>
      </c>
      <c r="AW153">
        <v>4516</v>
      </c>
    </row>
    <row r="154" spans="2:49" x14ac:dyDescent="0.25">
      <c r="B154">
        <v>146</v>
      </c>
      <c r="C154" t="s">
        <v>265</v>
      </c>
      <c r="D154" s="6">
        <v>6.5</v>
      </c>
      <c r="E154">
        <v>514</v>
      </c>
      <c r="F154" t="s">
        <v>107</v>
      </c>
      <c r="G154" t="s">
        <v>104</v>
      </c>
      <c r="H154" t="s">
        <v>123</v>
      </c>
      <c r="I154" t="s">
        <v>128</v>
      </c>
      <c r="J154" t="s">
        <v>114</v>
      </c>
      <c r="K154">
        <v>663</v>
      </c>
      <c r="L154">
        <v>3410</v>
      </c>
      <c r="M154">
        <v>1079</v>
      </c>
      <c r="N154">
        <v>4306</v>
      </c>
      <c r="O154">
        <v>4776</v>
      </c>
      <c r="P154">
        <v>1053</v>
      </c>
      <c r="Q154">
        <v>4148</v>
      </c>
      <c r="R154">
        <v>4850</v>
      </c>
      <c r="S154">
        <v>4237</v>
      </c>
      <c r="T154">
        <v>2508</v>
      </c>
      <c r="U154">
        <v>3998</v>
      </c>
      <c r="V154">
        <v>1950</v>
      </c>
      <c r="W154">
        <v>2441</v>
      </c>
      <c r="X154">
        <v>2470</v>
      </c>
      <c r="Y154">
        <v>1297</v>
      </c>
      <c r="Z154">
        <v>2309</v>
      </c>
      <c r="AA154">
        <v>4646</v>
      </c>
      <c r="AB154">
        <v>4366</v>
      </c>
      <c r="AC154">
        <v>3149</v>
      </c>
      <c r="AD154">
        <v>1597</v>
      </c>
      <c r="AE154">
        <v>4549</v>
      </c>
      <c r="AF154">
        <v>2830</v>
      </c>
      <c r="AG154">
        <v>688</v>
      </c>
      <c r="AH154">
        <v>759</v>
      </c>
      <c r="AI154">
        <v>4167</v>
      </c>
      <c r="AJ154">
        <v>3908</v>
      </c>
      <c r="AK154">
        <v>2158</v>
      </c>
      <c r="AL154">
        <v>4751</v>
      </c>
      <c r="AM154">
        <v>2476</v>
      </c>
      <c r="AN154">
        <v>3817</v>
      </c>
      <c r="AO154">
        <v>4489</v>
      </c>
      <c r="AP154">
        <v>2514</v>
      </c>
      <c r="AQ154">
        <v>1018</v>
      </c>
      <c r="AR154">
        <v>2293</v>
      </c>
      <c r="AS154">
        <v>3352</v>
      </c>
      <c r="AT154">
        <v>4831</v>
      </c>
      <c r="AU154">
        <v>1664</v>
      </c>
      <c r="AV154">
        <v>818</v>
      </c>
      <c r="AW154">
        <v>4926</v>
      </c>
    </row>
    <row r="155" spans="2:49" x14ac:dyDescent="0.25">
      <c r="B155">
        <v>147</v>
      </c>
      <c r="C155" t="s">
        <v>266</v>
      </c>
      <c r="D155" s="6">
        <v>7.5</v>
      </c>
      <c r="E155">
        <v>654</v>
      </c>
      <c r="F155" t="s">
        <v>108</v>
      </c>
      <c r="G155" t="s">
        <v>105</v>
      </c>
      <c r="H155" t="s">
        <v>124</v>
      </c>
      <c r="I155" t="s">
        <v>128</v>
      </c>
      <c r="J155" t="s">
        <v>114</v>
      </c>
      <c r="K155">
        <v>4638</v>
      </c>
      <c r="L155">
        <v>641</v>
      </c>
      <c r="M155">
        <v>1075</v>
      </c>
      <c r="N155">
        <v>3700</v>
      </c>
      <c r="O155">
        <v>4340</v>
      </c>
      <c r="P155">
        <v>3138</v>
      </c>
      <c r="Q155">
        <v>3556</v>
      </c>
      <c r="R155">
        <v>4737</v>
      </c>
      <c r="S155">
        <v>3151</v>
      </c>
      <c r="T155">
        <v>2514</v>
      </c>
      <c r="U155">
        <v>989</v>
      </c>
      <c r="V155">
        <v>1529</v>
      </c>
      <c r="W155">
        <v>2208</v>
      </c>
      <c r="X155">
        <v>1076</v>
      </c>
      <c r="Y155">
        <v>1509</v>
      </c>
      <c r="Z155">
        <v>2517</v>
      </c>
      <c r="AA155">
        <v>2275</v>
      </c>
      <c r="AB155">
        <v>3470</v>
      </c>
      <c r="AC155">
        <v>685</v>
      </c>
      <c r="AD155">
        <v>919</v>
      </c>
      <c r="AE155">
        <v>2135</v>
      </c>
      <c r="AF155">
        <v>1437</v>
      </c>
      <c r="AG155">
        <v>1947</v>
      </c>
      <c r="AH155">
        <v>3717</v>
      </c>
      <c r="AI155">
        <v>625</v>
      </c>
      <c r="AJ155">
        <v>4865</v>
      </c>
      <c r="AK155">
        <v>853</v>
      </c>
      <c r="AL155">
        <v>2729</v>
      </c>
      <c r="AM155">
        <v>4729</v>
      </c>
      <c r="AN155">
        <v>3286</v>
      </c>
      <c r="AO155">
        <v>4499</v>
      </c>
      <c r="AP155">
        <v>3883</v>
      </c>
      <c r="AQ155">
        <v>4271</v>
      </c>
      <c r="AR155">
        <v>4992</v>
      </c>
      <c r="AS155">
        <v>2310</v>
      </c>
      <c r="AT155">
        <v>803</v>
      </c>
      <c r="AU155">
        <v>1427</v>
      </c>
      <c r="AV155">
        <v>2372</v>
      </c>
      <c r="AW155">
        <v>2853</v>
      </c>
    </row>
    <row r="156" spans="2:49" x14ac:dyDescent="0.25">
      <c r="B156">
        <v>148</v>
      </c>
      <c r="C156" t="s">
        <v>267</v>
      </c>
      <c r="D156" s="6">
        <v>1.1499999999999999</v>
      </c>
      <c r="E156">
        <v>3000</v>
      </c>
      <c r="F156" t="s">
        <v>110</v>
      </c>
      <c r="G156" t="s">
        <v>102</v>
      </c>
      <c r="H156" t="s">
        <v>121</v>
      </c>
      <c r="I156" t="s">
        <v>128</v>
      </c>
      <c r="J156" t="s">
        <v>112</v>
      </c>
      <c r="K156">
        <v>1248</v>
      </c>
      <c r="L156">
        <v>798</v>
      </c>
      <c r="M156">
        <v>4419</v>
      </c>
      <c r="N156">
        <v>1044</v>
      </c>
      <c r="O156">
        <v>3114</v>
      </c>
      <c r="P156">
        <v>1787</v>
      </c>
      <c r="Q156">
        <v>1819</v>
      </c>
      <c r="R156">
        <v>1005</v>
      </c>
      <c r="S156">
        <v>1758</v>
      </c>
      <c r="T156">
        <v>2170</v>
      </c>
      <c r="U156">
        <v>1565</v>
      </c>
      <c r="V156">
        <v>4538</v>
      </c>
      <c r="W156">
        <v>3686</v>
      </c>
      <c r="X156">
        <v>1400</v>
      </c>
      <c r="Y156">
        <v>3218</v>
      </c>
      <c r="Z156">
        <v>637</v>
      </c>
      <c r="AA156">
        <v>1516</v>
      </c>
      <c r="AB156">
        <v>1462</v>
      </c>
      <c r="AC156">
        <v>3533</v>
      </c>
      <c r="AD156">
        <v>4337</v>
      </c>
      <c r="AE156">
        <v>945</v>
      </c>
      <c r="AF156">
        <v>4720</v>
      </c>
      <c r="AG156">
        <v>615</v>
      </c>
      <c r="AH156">
        <v>750</v>
      </c>
      <c r="AI156">
        <v>1285</v>
      </c>
      <c r="AJ156">
        <v>3954</v>
      </c>
      <c r="AK156">
        <v>4302</v>
      </c>
      <c r="AL156">
        <v>746</v>
      </c>
      <c r="AM156">
        <v>4243</v>
      </c>
      <c r="AN156">
        <v>3635</v>
      </c>
      <c r="AO156">
        <v>1193</v>
      </c>
      <c r="AP156">
        <v>2823</v>
      </c>
      <c r="AQ156">
        <v>1950</v>
      </c>
      <c r="AR156">
        <v>4438</v>
      </c>
      <c r="AS156">
        <v>3712</v>
      </c>
      <c r="AT156">
        <v>1842</v>
      </c>
      <c r="AU156">
        <v>4403</v>
      </c>
      <c r="AV156">
        <v>561</v>
      </c>
      <c r="AW156">
        <v>3095</v>
      </c>
    </row>
    <row r="157" spans="2:49" x14ac:dyDescent="0.25">
      <c r="B157">
        <v>149</v>
      </c>
      <c r="C157" t="s">
        <v>268</v>
      </c>
      <c r="D157" s="6">
        <v>2.35</v>
      </c>
      <c r="E157">
        <v>2200</v>
      </c>
      <c r="F157" t="s">
        <v>109</v>
      </c>
      <c r="G157" t="s">
        <v>103</v>
      </c>
      <c r="H157" t="s">
        <v>122</v>
      </c>
      <c r="I157" t="s">
        <v>128</v>
      </c>
      <c r="J157" t="s">
        <v>112</v>
      </c>
      <c r="K157">
        <v>1550</v>
      </c>
      <c r="L157">
        <v>1461</v>
      </c>
      <c r="M157">
        <v>3212</v>
      </c>
      <c r="N157">
        <v>2345</v>
      </c>
      <c r="O157">
        <v>2102</v>
      </c>
      <c r="P157">
        <v>913</v>
      </c>
      <c r="Q157">
        <v>3885</v>
      </c>
      <c r="R157">
        <v>2225</v>
      </c>
      <c r="S157">
        <v>4240</v>
      </c>
      <c r="T157">
        <v>905</v>
      </c>
      <c r="U157">
        <v>3979</v>
      </c>
      <c r="V157">
        <v>4292</v>
      </c>
      <c r="W157">
        <v>4880</v>
      </c>
      <c r="X157">
        <v>2846</v>
      </c>
      <c r="Y157">
        <v>4125</v>
      </c>
      <c r="Z157">
        <v>1945</v>
      </c>
      <c r="AA157">
        <v>3938</v>
      </c>
      <c r="AB157">
        <v>2274</v>
      </c>
      <c r="AC157">
        <v>4252</v>
      </c>
      <c r="AD157">
        <v>3851</v>
      </c>
      <c r="AE157">
        <v>1599</v>
      </c>
      <c r="AF157">
        <v>4866</v>
      </c>
      <c r="AG157">
        <v>4497</v>
      </c>
      <c r="AH157">
        <v>2669</v>
      </c>
      <c r="AI157">
        <v>823</v>
      </c>
      <c r="AJ157">
        <v>791</v>
      </c>
      <c r="AK157">
        <v>4160</v>
      </c>
      <c r="AL157">
        <v>4981</v>
      </c>
      <c r="AM157">
        <v>4211</v>
      </c>
      <c r="AN157">
        <v>1015</v>
      </c>
      <c r="AO157">
        <v>3097</v>
      </c>
      <c r="AP157">
        <v>4588</v>
      </c>
      <c r="AQ157">
        <v>1626</v>
      </c>
      <c r="AR157">
        <v>4084</v>
      </c>
      <c r="AS157">
        <v>4106</v>
      </c>
      <c r="AT157">
        <v>3383</v>
      </c>
      <c r="AU157">
        <v>4948</v>
      </c>
      <c r="AV157">
        <v>4921</v>
      </c>
      <c r="AW157">
        <v>2239</v>
      </c>
    </row>
    <row r="158" spans="2:49" x14ac:dyDescent="0.25">
      <c r="B158">
        <v>150</v>
      </c>
      <c r="C158" t="s">
        <v>269</v>
      </c>
      <c r="D158" s="6">
        <v>6.5</v>
      </c>
      <c r="E158">
        <v>514</v>
      </c>
      <c r="F158" t="s">
        <v>107</v>
      </c>
      <c r="G158" t="s">
        <v>104</v>
      </c>
      <c r="H158" t="s">
        <v>123</v>
      </c>
      <c r="I158" t="s">
        <v>128</v>
      </c>
      <c r="J158" t="s">
        <v>112</v>
      </c>
      <c r="K158">
        <v>1312</v>
      </c>
      <c r="L158">
        <v>3710</v>
      </c>
      <c r="M158">
        <v>621</v>
      </c>
      <c r="N158">
        <v>4470</v>
      </c>
      <c r="O158">
        <v>1837</v>
      </c>
      <c r="P158">
        <v>2940</v>
      </c>
      <c r="Q158">
        <v>971</v>
      </c>
      <c r="R158">
        <v>2752</v>
      </c>
      <c r="S158">
        <v>1284</v>
      </c>
      <c r="T158">
        <v>1119</v>
      </c>
      <c r="U158">
        <v>4443</v>
      </c>
      <c r="V158">
        <v>3037</v>
      </c>
      <c r="W158">
        <v>3177</v>
      </c>
      <c r="X158">
        <v>1639</v>
      </c>
      <c r="Y158">
        <v>4169</v>
      </c>
      <c r="Z158">
        <v>4252</v>
      </c>
      <c r="AA158">
        <v>3087</v>
      </c>
      <c r="AB158">
        <v>956</v>
      </c>
      <c r="AC158">
        <v>3261</v>
      </c>
      <c r="AD158">
        <v>2610</v>
      </c>
      <c r="AE158">
        <v>3644</v>
      </c>
      <c r="AF158">
        <v>1991</v>
      </c>
      <c r="AG158">
        <v>1424</v>
      </c>
      <c r="AH158">
        <v>1702</v>
      </c>
      <c r="AI158">
        <v>1906</v>
      </c>
      <c r="AJ158">
        <v>4325</v>
      </c>
      <c r="AK158">
        <v>3636</v>
      </c>
      <c r="AL158">
        <v>3295</v>
      </c>
      <c r="AM158">
        <v>3573</v>
      </c>
      <c r="AN158">
        <v>1385</v>
      </c>
      <c r="AO158">
        <v>2876</v>
      </c>
      <c r="AP158">
        <v>4797</v>
      </c>
      <c r="AQ158">
        <v>4715</v>
      </c>
      <c r="AR158">
        <v>1792</v>
      </c>
      <c r="AS158">
        <v>2582</v>
      </c>
      <c r="AT158">
        <v>3270</v>
      </c>
      <c r="AU158">
        <v>1296</v>
      </c>
      <c r="AV158">
        <v>3843</v>
      </c>
      <c r="AW158">
        <v>1274</v>
      </c>
    </row>
    <row r="159" spans="2:49" x14ac:dyDescent="0.25">
      <c r="B159">
        <v>151</v>
      </c>
      <c r="C159" t="s">
        <v>270</v>
      </c>
      <c r="D159" s="6">
        <v>7.5</v>
      </c>
      <c r="E159">
        <v>654</v>
      </c>
      <c r="F159" t="s">
        <v>108</v>
      </c>
      <c r="G159" t="s">
        <v>105</v>
      </c>
      <c r="H159" t="s">
        <v>124</v>
      </c>
      <c r="I159" t="s">
        <v>128</v>
      </c>
      <c r="J159" t="s">
        <v>112</v>
      </c>
      <c r="K159">
        <v>4639</v>
      </c>
      <c r="L159">
        <v>3227</v>
      </c>
      <c r="M159">
        <v>1122</v>
      </c>
      <c r="N159">
        <v>1513</v>
      </c>
      <c r="O159">
        <v>2398</v>
      </c>
      <c r="P159">
        <v>2791</v>
      </c>
      <c r="Q159">
        <v>1456</v>
      </c>
      <c r="R159">
        <v>717</v>
      </c>
      <c r="S159">
        <v>562</v>
      </c>
      <c r="T159">
        <v>3767</v>
      </c>
      <c r="U159">
        <v>663</v>
      </c>
      <c r="V159">
        <v>3804</v>
      </c>
      <c r="W159">
        <v>2262</v>
      </c>
      <c r="X159">
        <v>3489</v>
      </c>
      <c r="Y159">
        <v>3086</v>
      </c>
      <c r="Z159">
        <v>2534</v>
      </c>
      <c r="AA159">
        <v>1579</v>
      </c>
      <c r="AB159">
        <v>3471</v>
      </c>
      <c r="AC159">
        <v>2525</v>
      </c>
      <c r="AD159">
        <v>582</v>
      </c>
      <c r="AE159">
        <v>4517</v>
      </c>
      <c r="AF159">
        <v>3894</v>
      </c>
      <c r="AG159">
        <v>763</v>
      </c>
      <c r="AH159">
        <v>4273</v>
      </c>
      <c r="AI159">
        <v>1001</v>
      </c>
      <c r="AJ159">
        <v>4856</v>
      </c>
      <c r="AK159">
        <v>3901</v>
      </c>
      <c r="AL159">
        <v>1115</v>
      </c>
      <c r="AM159">
        <v>674</v>
      </c>
      <c r="AN159">
        <v>4418</v>
      </c>
      <c r="AO159">
        <v>1089</v>
      </c>
      <c r="AP159">
        <v>3841</v>
      </c>
      <c r="AQ159">
        <v>1224</v>
      </c>
      <c r="AR159">
        <v>3678</v>
      </c>
      <c r="AS159">
        <v>4335</v>
      </c>
      <c r="AT159">
        <v>4195</v>
      </c>
      <c r="AU159">
        <v>3682</v>
      </c>
      <c r="AV159">
        <v>4611</v>
      </c>
      <c r="AW159">
        <v>3560</v>
      </c>
    </row>
    <row r="160" spans="2:49" x14ac:dyDescent="0.25">
      <c r="B160">
        <v>152</v>
      </c>
      <c r="C160" t="s">
        <v>271</v>
      </c>
      <c r="D160" s="6">
        <v>3.4</v>
      </c>
      <c r="E160">
        <v>765</v>
      </c>
      <c r="F160" t="s">
        <v>110</v>
      </c>
      <c r="G160" t="s">
        <v>102</v>
      </c>
      <c r="H160" t="s">
        <v>126</v>
      </c>
      <c r="I160" t="s">
        <v>129</v>
      </c>
      <c r="J160" t="s">
        <v>112</v>
      </c>
      <c r="K160">
        <v>1499</v>
      </c>
      <c r="L160">
        <v>2271</v>
      </c>
      <c r="M160">
        <v>1310</v>
      </c>
      <c r="N160">
        <v>2773</v>
      </c>
      <c r="O160">
        <v>3535</v>
      </c>
      <c r="P160">
        <v>4395</v>
      </c>
      <c r="Q160">
        <v>4091</v>
      </c>
      <c r="R160">
        <v>2373</v>
      </c>
      <c r="S160">
        <v>1471</v>
      </c>
      <c r="T160">
        <v>2204</v>
      </c>
      <c r="U160">
        <v>1447</v>
      </c>
      <c r="V160">
        <v>4809</v>
      </c>
      <c r="W160">
        <v>1299</v>
      </c>
      <c r="X160">
        <v>3356</v>
      </c>
      <c r="Y160">
        <v>640</v>
      </c>
      <c r="Z160">
        <v>4973</v>
      </c>
      <c r="AA160">
        <v>568</v>
      </c>
      <c r="AB160">
        <v>1524</v>
      </c>
      <c r="AC160">
        <v>4893</v>
      </c>
      <c r="AD160">
        <v>2890</v>
      </c>
      <c r="AE160">
        <v>2294</v>
      </c>
      <c r="AF160">
        <v>2232</v>
      </c>
      <c r="AG160">
        <v>4072</v>
      </c>
      <c r="AH160">
        <v>4303</v>
      </c>
      <c r="AI160">
        <v>3340</v>
      </c>
      <c r="AJ160">
        <v>1172</v>
      </c>
      <c r="AK160">
        <v>2065</v>
      </c>
      <c r="AL160">
        <v>2014</v>
      </c>
      <c r="AM160">
        <v>2440</v>
      </c>
      <c r="AN160">
        <v>2404</v>
      </c>
      <c r="AO160">
        <v>3423</v>
      </c>
      <c r="AP160">
        <v>1370</v>
      </c>
      <c r="AQ160">
        <v>2473</v>
      </c>
      <c r="AR160">
        <v>765</v>
      </c>
      <c r="AS160">
        <v>2343</v>
      </c>
      <c r="AT160">
        <v>4607</v>
      </c>
      <c r="AU160">
        <v>2501</v>
      </c>
      <c r="AV160">
        <v>2081</v>
      </c>
      <c r="AW160">
        <v>1824</v>
      </c>
    </row>
    <row r="161" spans="2:49" x14ac:dyDescent="0.25">
      <c r="B161">
        <v>153</v>
      </c>
      <c r="C161" t="s">
        <v>272</v>
      </c>
      <c r="D161" s="6">
        <v>2.6</v>
      </c>
      <c r="E161">
        <v>23</v>
      </c>
      <c r="F161" t="s">
        <v>110</v>
      </c>
      <c r="G161" t="s">
        <v>102</v>
      </c>
      <c r="H161" t="s">
        <v>121</v>
      </c>
      <c r="I161" t="s">
        <v>129</v>
      </c>
      <c r="J161" t="s">
        <v>112</v>
      </c>
      <c r="K161">
        <v>4080</v>
      </c>
      <c r="L161">
        <v>2987</v>
      </c>
      <c r="M161">
        <v>4629</v>
      </c>
      <c r="N161">
        <v>2981</v>
      </c>
      <c r="O161">
        <v>3348</v>
      </c>
      <c r="P161">
        <v>4074</v>
      </c>
      <c r="Q161">
        <v>3849</v>
      </c>
      <c r="R161">
        <v>4320</v>
      </c>
      <c r="S161">
        <v>3004</v>
      </c>
      <c r="T161">
        <v>1276</v>
      </c>
      <c r="U161">
        <v>1132</v>
      </c>
      <c r="V161">
        <v>3697</v>
      </c>
      <c r="W161">
        <v>3519</v>
      </c>
      <c r="X161">
        <v>3806</v>
      </c>
      <c r="Y161">
        <v>2193</v>
      </c>
      <c r="Z161">
        <v>2150</v>
      </c>
      <c r="AA161">
        <v>1976</v>
      </c>
      <c r="AB161">
        <v>2618</v>
      </c>
      <c r="AC161">
        <v>1512</v>
      </c>
      <c r="AD161">
        <v>1505</v>
      </c>
      <c r="AE161">
        <v>1626</v>
      </c>
      <c r="AF161">
        <v>3702</v>
      </c>
      <c r="AG161">
        <v>4895</v>
      </c>
      <c r="AH161">
        <v>1663</v>
      </c>
      <c r="AI161">
        <v>3879</v>
      </c>
      <c r="AJ161">
        <v>2286</v>
      </c>
      <c r="AK161">
        <v>3092</v>
      </c>
      <c r="AL161">
        <v>3849</v>
      </c>
      <c r="AM161">
        <v>3944</v>
      </c>
      <c r="AN161">
        <v>2940</v>
      </c>
      <c r="AO161">
        <v>971</v>
      </c>
      <c r="AP161">
        <v>3672</v>
      </c>
      <c r="AQ161">
        <v>2449</v>
      </c>
      <c r="AR161">
        <v>1524</v>
      </c>
      <c r="AS161">
        <v>3580</v>
      </c>
      <c r="AT161">
        <v>1463</v>
      </c>
      <c r="AU161">
        <v>2425</v>
      </c>
      <c r="AV161">
        <v>1718</v>
      </c>
      <c r="AW161">
        <v>3659</v>
      </c>
    </row>
    <row r="162" spans="2:49" x14ac:dyDescent="0.25">
      <c r="B162">
        <v>154</v>
      </c>
      <c r="C162" t="s">
        <v>273</v>
      </c>
      <c r="D162" s="6">
        <v>8.5</v>
      </c>
      <c r="E162">
        <v>24</v>
      </c>
      <c r="F162" t="s">
        <v>111</v>
      </c>
      <c r="G162" t="s">
        <v>106</v>
      </c>
      <c r="H162" t="s">
        <v>122</v>
      </c>
      <c r="I162" t="s">
        <v>129</v>
      </c>
      <c r="J162" t="s">
        <v>112</v>
      </c>
      <c r="K162">
        <v>3765</v>
      </c>
      <c r="L162">
        <v>4542</v>
      </c>
      <c r="M162">
        <v>1433</v>
      </c>
      <c r="N162">
        <v>3540</v>
      </c>
      <c r="O162">
        <v>3749</v>
      </c>
      <c r="P162">
        <v>4617</v>
      </c>
      <c r="Q162">
        <v>2740</v>
      </c>
      <c r="R162">
        <v>1086</v>
      </c>
      <c r="S162">
        <v>2834</v>
      </c>
      <c r="T162">
        <v>3968</v>
      </c>
      <c r="U162">
        <v>2458</v>
      </c>
      <c r="V162">
        <v>2988</v>
      </c>
      <c r="W162">
        <v>1837</v>
      </c>
      <c r="X162">
        <v>1165</v>
      </c>
      <c r="Y162">
        <v>2303</v>
      </c>
      <c r="Z162">
        <v>1694</v>
      </c>
      <c r="AA162">
        <v>4166</v>
      </c>
      <c r="AB162">
        <v>836</v>
      </c>
      <c r="AC162">
        <v>2408</v>
      </c>
      <c r="AD162">
        <v>2422</v>
      </c>
      <c r="AE162">
        <v>3064</v>
      </c>
      <c r="AF162">
        <v>1828</v>
      </c>
      <c r="AG162">
        <v>2543</v>
      </c>
      <c r="AH162">
        <v>1503</v>
      </c>
      <c r="AI162">
        <v>4816</v>
      </c>
      <c r="AJ162">
        <v>3392</v>
      </c>
      <c r="AK162">
        <v>4598</v>
      </c>
      <c r="AL162">
        <v>3332</v>
      </c>
      <c r="AM162">
        <v>1431</v>
      </c>
      <c r="AN162">
        <v>4492</v>
      </c>
      <c r="AO162">
        <v>2088</v>
      </c>
      <c r="AP162">
        <v>3628</v>
      </c>
      <c r="AQ162">
        <v>2359</v>
      </c>
      <c r="AR162">
        <v>4496</v>
      </c>
      <c r="AS162">
        <v>3657</v>
      </c>
      <c r="AT162">
        <v>3091</v>
      </c>
      <c r="AU162">
        <v>629</v>
      </c>
      <c r="AV162">
        <v>3626</v>
      </c>
      <c r="AW162">
        <v>2303</v>
      </c>
    </row>
    <row r="163" spans="2:49" x14ac:dyDescent="0.25">
      <c r="B163">
        <v>155</v>
      </c>
      <c r="C163" t="s">
        <v>274</v>
      </c>
      <c r="D163" s="6">
        <v>1.3499999999999999</v>
      </c>
      <c r="E163">
        <v>65</v>
      </c>
      <c r="F163" t="s">
        <v>111</v>
      </c>
      <c r="G163" t="s">
        <v>106</v>
      </c>
      <c r="H163" t="s">
        <v>123</v>
      </c>
      <c r="I163" t="s">
        <v>129</v>
      </c>
      <c r="J163" t="s">
        <v>112</v>
      </c>
      <c r="K163">
        <v>4325</v>
      </c>
      <c r="L163">
        <v>1787</v>
      </c>
      <c r="M163">
        <v>3467</v>
      </c>
      <c r="N163">
        <v>2017</v>
      </c>
      <c r="O163">
        <v>3639</v>
      </c>
      <c r="P163">
        <v>663</v>
      </c>
      <c r="Q163">
        <v>669</v>
      </c>
      <c r="R163">
        <v>3500</v>
      </c>
      <c r="S163">
        <v>4456</v>
      </c>
      <c r="T163">
        <v>2567</v>
      </c>
      <c r="U163">
        <v>2663</v>
      </c>
      <c r="V163">
        <v>4523</v>
      </c>
      <c r="W163">
        <v>2663</v>
      </c>
      <c r="X163">
        <v>3471</v>
      </c>
      <c r="Y163">
        <v>3526</v>
      </c>
      <c r="Z163">
        <v>3123</v>
      </c>
      <c r="AA163">
        <v>3700</v>
      </c>
      <c r="AB163">
        <v>4256</v>
      </c>
      <c r="AC163">
        <v>4149</v>
      </c>
      <c r="AD163">
        <v>890</v>
      </c>
      <c r="AE163">
        <v>3009</v>
      </c>
      <c r="AF163">
        <v>2653</v>
      </c>
      <c r="AG163">
        <v>2703</v>
      </c>
      <c r="AH163">
        <v>1962</v>
      </c>
      <c r="AI163">
        <v>2786</v>
      </c>
      <c r="AJ163">
        <v>4294</v>
      </c>
      <c r="AK163">
        <v>2340</v>
      </c>
      <c r="AL163">
        <v>773</v>
      </c>
      <c r="AM163">
        <v>1686</v>
      </c>
      <c r="AN163">
        <v>2445</v>
      </c>
      <c r="AO163">
        <v>940</v>
      </c>
      <c r="AP163">
        <v>4468</v>
      </c>
      <c r="AQ163">
        <v>1846</v>
      </c>
      <c r="AR163">
        <v>870</v>
      </c>
      <c r="AS163">
        <v>1690</v>
      </c>
      <c r="AT163">
        <v>4994</v>
      </c>
      <c r="AU163">
        <v>2593</v>
      </c>
      <c r="AV163">
        <v>967</v>
      </c>
      <c r="AW163">
        <v>2451</v>
      </c>
    </row>
    <row r="164" spans="2:49" x14ac:dyDescent="0.25">
      <c r="B164">
        <v>156</v>
      </c>
      <c r="C164" t="s">
        <v>275</v>
      </c>
      <c r="D164" s="6">
        <v>2.5500000000000003</v>
      </c>
      <c r="E164">
        <v>698</v>
      </c>
      <c r="F164" t="s">
        <v>111</v>
      </c>
      <c r="G164" t="s">
        <v>106</v>
      </c>
      <c r="H164" t="s">
        <v>124</v>
      </c>
      <c r="I164" t="s">
        <v>129</v>
      </c>
      <c r="J164" t="s">
        <v>112</v>
      </c>
      <c r="K164">
        <v>1803</v>
      </c>
      <c r="L164">
        <v>4573</v>
      </c>
      <c r="M164">
        <v>4242</v>
      </c>
      <c r="N164">
        <v>2614</v>
      </c>
      <c r="O164">
        <v>2410</v>
      </c>
      <c r="P164">
        <v>4840</v>
      </c>
      <c r="Q164">
        <v>2548</v>
      </c>
      <c r="R164">
        <v>4046</v>
      </c>
      <c r="S164">
        <v>929</v>
      </c>
      <c r="T164">
        <v>2020</v>
      </c>
      <c r="U164">
        <v>769</v>
      </c>
      <c r="V164">
        <v>3194</v>
      </c>
      <c r="W164">
        <v>871</v>
      </c>
      <c r="X164">
        <v>3531</v>
      </c>
      <c r="Y164">
        <v>729</v>
      </c>
      <c r="Z164">
        <v>3477</v>
      </c>
      <c r="AA164">
        <v>4618</v>
      </c>
      <c r="AB164">
        <v>4801</v>
      </c>
      <c r="AC164">
        <v>3360</v>
      </c>
      <c r="AD164">
        <v>687</v>
      </c>
      <c r="AE164">
        <v>4305</v>
      </c>
      <c r="AF164">
        <v>4990</v>
      </c>
      <c r="AG164">
        <v>1132</v>
      </c>
      <c r="AH164">
        <v>1150</v>
      </c>
      <c r="AI164">
        <v>4361</v>
      </c>
      <c r="AJ164">
        <v>3995</v>
      </c>
      <c r="AK164">
        <v>4761</v>
      </c>
      <c r="AL164">
        <v>2684</v>
      </c>
      <c r="AM164">
        <v>3759</v>
      </c>
      <c r="AN164">
        <v>3493</v>
      </c>
      <c r="AO164">
        <v>3984</v>
      </c>
      <c r="AP164">
        <v>3671</v>
      </c>
      <c r="AQ164">
        <v>1219</v>
      </c>
      <c r="AR164">
        <v>2844</v>
      </c>
      <c r="AS164">
        <v>854</v>
      </c>
      <c r="AT164">
        <v>4086</v>
      </c>
      <c r="AU164">
        <v>1279</v>
      </c>
      <c r="AV164">
        <v>899</v>
      </c>
      <c r="AW164">
        <v>2467</v>
      </c>
    </row>
    <row r="165" spans="2:49" x14ac:dyDescent="0.25">
      <c r="B165">
        <v>157</v>
      </c>
      <c r="C165" t="s">
        <v>276</v>
      </c>
      <c r="D165" s="6">
        <v>6.7</v>
      </c>
      <c r="E165">
        <v>456</v>
      </c>
      <c r="F165" t="s">
        <v>111</v>
      </c>
      <c r="G165" t="s">
        <v>106</v>
      </c>
      <c r="H165" t="s">
        <v>125</v>
      </c>
      <c r="I165" t="s">
        <v>128</v>
      </c>
      <c r="J165" t="s">
        <v>113</v>
      </c>
      <c r="K165">
        <v>2037</v>
      </c>
      <c r="L165">
        <v>1118</v>
      </c>
      <c r="M165">
        <v>1654</v>
      </c>
      <c r="N165">
        <v>3204</v>
      </c>
      <c r="O165">
        <v>1758</v>
      </c>
      <c r="P165">
        <v>3029</v>
      </c>
      <c r="Q165">
        <v>4982</v>
      </c>
      <c r="R165">
        <v>1287</v>
      </c>
      <c r="S165">
        <v>3511</v>
      </c>
      <c r="T165">
        <v>2138</v>
      </c>
      <c r="U165">
        <v>3984</v>
      </c>
      <c r="V165">
        <v>4249</v>
      </c>
      <c r="W165">
        <v>2560</v>
      </c>
      <c r="X165">
        <v>4835</v>
      </c>
      <c r="Y165">
        <v>1898</v>
      </c>
      <c r="Z165">
        <v>4196</v>
      </c>
      <c r="AA165">
        <v>4056</v>
      </c>
      <c r="AB165">
        <v>4132</v>
      </c>
      <c r="AC165">
        <v>1324</v>
      </c>
      <c r="AD165">
        <v>3210</v>
      </c>
      <c r="AE165">
        <v>1623</v>
      </c>
      <c r="AF165">
        <v>4503</v>
      </c>
      <c r="AG165">
        <v>4248</v>
      </c>
      <c r="AH165">
        <v>2528</v>
      </c>
      <c r="AI165">
        <v>2703</v>
      </c>
      <c r="AJ165">
        <v>3793</v>
      </c>
      <c r="AK165">
        <v>1365</v>
      </c>
      <c r="AL165">
        <v>3834</v>
      </c>
      <c r="AM165">
        <v>4059</v>
      </c>
      <c r="AN165">
        <v>2814</v>
      </c>
      <c r="AO165">
        <v>1463</v>
      </c>
      <c r="AP165">
        <v>1265</v>
      </c>
      <c r="AQ165">
        <v>1801</v>
      </c>
      <c r="AR165">
        <v>4603</v>
      </c>
      <c r="AS165">
        <v>4860</v>
      </c>
      <c r="AT165">
        <v>4496</v>
      </c>
      <c r="AU165">
        <v>3317</v>
      </c>
      <c r="AV165">
        <v>2279</v>
      </c>
      <c r="AW165">
        <v>2596</v>
      </c>
    </row>
    <row r="166" spans="2:49" x14ac:dyDescent="0.25">
      <c r="B166">
        <v>158</v>
      </c>
      <c r="C166" t="s">
        <v>277</v>
      </c>
      <c r="D166" s="6">
        <v>7.7</v>
      </c>
      <c r="E166">
        <v>156</v>
      </c>
      <c r="F166" t="s">
        <v>109</v>
      </c>
      <c r="G166" t="s">
        <v>103</v>
      </c>
      <c r="H166" t="s">
        <v>126</v>
      </c>
      <c r="I166" t="s">
        <v>128</v>
      </c>
      <c r="J166" t="s">
        <v>113</v>
      </c>
      <c r="K166">
        <v>1652</v>
      </c>
      <c r="L166">
        <v>1622</v>
      </c>
      <c r="M166">
        <v>2612</v>
      </c>
      <c r="N166">
        <v>4311</v>
      </c>
      <c r="O166">
        <v>2103</v>
      </c>
      <c r="P166">
        <v>2338</v>
      </c>
      <c r="Q166">
        <v>1666</v>
      </c>
      <c r="R166">
        <v>3194</v>
      </c>
      <c r="S166">
        <v>2913</v>
      </c>
      <c r="T166">
        <v>3518</v>
      </c>
      <c r="U166">
        <v>4760</v>
      </c>
      <c r="V166">
        <v>3626</v>
      </c>
      <c r="W166">
        <v>1963</v>
      </c>
      <c r="X166">
        <v>752</v>
      </c>
      <c r="Y166">
        <v>4275</v>
      </c>
      <c r="Z166">
        <v>508</v>
      </c>
      <c r="AA166">
        <v>1719</v>
      </c>
      <c r="AB166">
        <v>2707</v>
      </c>
      <c r="AC166">
        <v>4170</v>
      </c>
      <c r="AD166">
        <v>2940</v>
      </c>
      <c r="AE166">
        <v>4513</v>
      </c>
      <c r="AF166">
        <v>1203</v>
      </c>
      <c r="AG166">
        <v>3041</v>
      </c>
      <c r="AH166">
        <v>3962</v>
      </c>
      <c r="AI166">
        <v>4157</v>
      </c>
      <c r="AJ166">
        <v>2830</v>
      </c>
      <c r="AK166">
        <v>2478</v>
      </c>
      <c r="AL166">
        <v>4206</v>
      </c>
      <c r="AM166">
        <v>4118</v>
      </c>
      <c r="AN166">
        <v>1397</v>
      </c>
      <c r="AO166">
        <v>3583</v>
      </c>
      <c r="AP166">
        <v>2907</v>
      </c>
      <c r="AQ166">
        <v>4364</v>
      </c>
      <c r="AR166">
        <v>1175</v>
      </c>
      <c r="AS166">
        <v>4078</v>
      </c>
      <c r="AT166">
        <v>2267</v>
      </c>
      <c r="AU166">
        <v>4905</v>
      </c>
      <c r="AV166">
        <v>566</v>
      </c>
      <c r="AW166">
        <v>1688</v>
      </c>
    </row>
    <row r="167" spans="2:49" x14ac:dyDescent="0.25">
      <c r="B167">
        <v>159</v>
      </c>
      <c r="C167" t="s">
        <v>278</v>
      </c>
      <c r="D167" s="6">
        <v>3.6</v>
      </c>
      <c r="E167">
        <v>654</v>
      </c>
      <c r="F167" t="s">
        <v>109</v>
      </c>
      <c r="G167" t="s">
        <v>103</v>
      </c>
      <c r="H167" t="s">
        <v>121</v>
      </c>
      <c r="I167" t="s">
        <v>130</v>
      </c>
      <c r="J167" t="s">
        <v>113</v>
      </c>
      <c r="K167">
        <v>3285</v>
      </c>
      <c r="L167">
        <v>2752</v>
      </c>
      <c r="M167">
        <v>647</v>
      </c>
      <c r="N167">
        <v>3928</v>
      </c>
      <c r="O167">
        <v>4901</v>
      </c>
      <c r="P167">
        <v>2314</v>
      </c>
      <c r="Q167">
        <v>4222</v>
      </c>
      <c r="R167">
        <v>1970</v>
      </c>
      <c r="S167">
        <v>1109</v>
      </c>
      <c r="T167">
        <v>2373</v>
      </c>
      <c r="U167">
        <v>688</v>
      </c>
      <c r="V167">
        <v>4360</v>
      </c>
      <c r="W167">
        <v>765</v>
      </c>
      <c r="X167">
        <v>3830</v>
      </c>
      <c r="Y167">
        <v>918</v>
      </c>
      <c r="Z167">
        <v>2784</v>
      </c>
      <c r="AA167">
        <v>3350</v>
      </c>
      <c r="AB167">
        <v>2483</v>
      </c>
      <c r="AC167">
        <v>1150</v>
      </c>
      <c r="AD167">
        <v>1572</v>
      </c>
      <c r="AE167">
        <v>584</v>
      </c>
      <c r="AF167">
        <v>4569</v>
      </c>
      <c r="AG167">
        <v>1141</v>
      </c>
      <c r="AH167">
        <v>1552</v>
      </c>
      <c r="AI167">
        <v>771</v>
      </c>
      <c r="AJ167">
        <v>4491</v>
      </c>
      <c r="AK167">
        <v>2975</v>
      </c>
      <c r="AL167">
        <v>1589</v>
      </c>
      <c r="AM167">
        <v>2165</v>
      </c>
      <c r="AN167">
        <v>664</v>
      </c>
      <c r="AO167">
        <v>1113</v>
      </c>
      <c r="AP167">
        <v>1766</v>
      </c>
      <c r="AQ167">
        <v>2803</v>
      </c>
      <c r="AR167">
        <v>4152</v>
      </c>
      <c r="AS167">
        <v>2164</v>
      </c>
      <c r="AT167">
        <v>2555</v>
      </c>
      <c r="AU167">
        <v>4029</v>
      </c>
      <c r="AV167">
        <v>2998</v>
      </c>
      <c r="AW167">
        <v>2515</v>
      </c>
    </row>
    <row r="168" spans="2:49" x14ac:dyDescent="0.25">
      <c r="B168">
        <v>160</v>
      </c>
      <c r="C168" t="s">
        <v>279</v>
      </c>
      <c r="D168" s="6">
        <v>2.8000000000000003</v>
      </c>
      <c r="E168">
        <v>789</v>
      </c>
      <c r="F168" t="s">
        <v>109</v>
      </c>
      <c r="G168" t="s">
        <v>103</v>
      </c>
      <c r="H168" t="s">
        <v>122</v>
      </c>
      <c r="I168" t="s">
        <v>130</v>
      </c>
      <c r="J168" t="s">
        <v>113</v>
      </c>
      <c r="K168">
        <v>2161</v>
      </c>
      <c r="L168">
        <v>755</v>
      </c>
      <c r="M168">
        <v>2281</v>
      </c>
      <c r="N168">
        <v>3706</v>
      </c>
      <c r="O168">
        <v>1718</v>
      </c>
      <c r="P168">
        <v>861</v>
      </c>
      <c r="Q168">
        <v>3537</v>
      </c>
      <c r="R168">
        <v>3024</v>
      </c>
      <c r="S168">
        <v>1030</v>
      </c>
      <c r="T168">
        <v>1890</v>
      </c>
      <c r="U168">
        <v>2053</v>
      </c>
      <c r="V168">
        <v>2327</v>
      </c>
      <c r="W168">
        <v>3255</v>
      </c>
      <c r="X168">
        <v>1911</v>
      </c>
      <c r="Y168">
        <v>2984</v>
      </c>
      <c r="Z168">
        <v>3692</v>
      </c>
      <c r="AA168">
        <v>3063</v>
      </c>
      <c r="AB168">
        <v>2577</v>
      </c>
      <c r="AC168">
        <v>2151</v>
      </c>
      <c r="AD168">
        <v>3582</v>
      </c>
      <c r="AE168">
        <v>4779</v>
      </c>
      <c r="AF168">
        <v>756</v>
      </c>
      <c r="AG168">
        <v>696</v>
      </c>
      <c r="AH168">
        <v>3660</v>
      </c>
      <c r="AI168">
        <v>3620</v>
      </c>
      <c r="AJ168">
        <v>3195</v>
      </c>
      <c r="AK168">
        <v>2115</v>
      </c>
      <c r="AL168">
        <v>3834</v>
      </c>
      <c r="AM168">
        <v>2861</v>
      </c>
      <c r="AN168">
        <v>2436</v>
      </c>
      <c r="AO168">
        <v>2183</v>
      </c>
      <c r="AP168">
        <v>2249</v>
      </c>
      <c r="AQ168">
        <v>4101</v>
      </c>
      <c r="AR168">
        <v>1556</v>
      </c>
      <c r="AS168">
        <v>524</v>
      </c>
      <c r="AT168">
        <v>3033</v>
      </c>
      <c r="AU168">
        <v>665</v>
      </c>
      <c r="AV168">
        <v>2046</v>
      </c>
      <c r="AW168">
        <v>1534</v>
      </c>
    </row>
    <row r="169" spans="2:49" x14ac:dyDescent="0.25">
      <c r="B169">
        <v>161</v>
      </c>
      <c r="C169" t="s">
        <v>280</v>
      </c>
      <c r="D169" s="6">
        <v>8.6999999999999993</v>
      </c>
      <c r="E169">
        <v>852</v>
      </c>
      <c r="F169" t="s">
        <v>109</v>
      </c>
      <c r="G169" t="s">
        <v>103</v>
      </c>
      <c r="H169" t="s">
        <v>123</v>
      </c>
      <c r="I169" t="s">
        <v>130</v>
      </c>
      <c r="J169" t="s">
        <v>113</v>
      </c>
      <c r="K169">
        <v>909</v>
      </c>
      <c r="L169">
        <v>1107</v>
      </c>
      <c r="M169">
        <v>1802</v>
      </c>
      <c r="N169">
        <v>1625</v>
      </c>
      <c r="O169">
        <v>1493</v>
      </c>
      <c r="P169">
        <v>3670</v>
      </c>
      <c r="Q169">
        <v>4016</v>
      </c>
      <c r="R169">
        <v>2788</v>
      </c>
      <c r="S169">
        <v>2553</v>
      </c>
      <c r="T169">
        <v>857</v>
      </c>
      <c r="U169">
        <v>4093</v>
      </c>
      <c r="V169">
        <v>1318</v>
      </c>
      <c r="W169">
        <v>4400</v>
      </c>
      <c r="X169">
        <v>2487</v>
      </c>
      <c r="Y169">
        <v>2047</v>
      </c>
      <c r="Z169">
        <v>4613</v>
      </c>
      <c r="AA169">
        <v>4436</v>
      </c>
      <c r="AB169">
        <v>4979</v>
      </c>
      <c r="AC169">
        <v>771</v>
      </c>
      <c r="AD169">
        <v>4256</v>
      </c>
      <c r="AE169">
        <v>1747</v>
      </c>
      <c r="AF169">
        <v>2828</v>
      </c>
      <c r="AG169">
        <v>3502</v>
      </c>
      <c r="AH169">
        <v>2797</v>
      </c>
      <c r="AI169">
        <v>1057</v>
      </c>
      <c r="AJ169">
        <v>2520</v>
      </c>
      <c r="AK169">
        <v>3602</v>
      </c>
      <c r="AL169">
        <v>2238</v>
      </c>
      <c r="AM169">
        <v>3136</v>
      </c>
      <c r="AN169">
        <v>4420</v>
      </c>
      <c r="AO169">
        <v>4721</v>
      </c>
      <c r="AP169">
        <v>2682</v>
      </c>
      <c r="AQ169">
        <v>1622</v>
      </c>
      <c r="AR169">
        <v>2358</v>
      </c>
      <c r="AS169">
        <v>586</v>
      </c>
      <c r="AT169">
        <v>1793</v>
      </c>
      <c r="AU169">
        <v>3742</v>
      </c>
      <c r="AV169">
        <v>4821</v>
      </c>
      <c r="AW169">
        <v>4247</v>
      </c>
    </row>
    <row r="170" spans="2:49" x14ac:dyDescent="0.25">
      <c r="B170">
        <v>162</v>
      </c>
      <c r="C170" t="s">
        <v>281</v>
      </c>
      <c r="D170" s="6">
        <v>1.5499999999999998</v>
      </c>
      <c r="E170">
        <v>1</v>
      </c>
      <c r="F170" t="s">
        <v>109</v>
      </c>
      <c r="G170" t="s">
        <v>103</v>
      </c>
      <c r="H170" t="s">
        <v>124</v>
      </c>
      <c r="I170" t="s">
        <v>130</v>
      </c>
      <c r="J170" t="s">
        <v>113</v>
      </c>
      <c r="K170">
        <v>3865</v>
      </c>
      <c r="L170">
        <v>1497</v>
      </c>
      <c r="M170">
        <v>1123</v>
      </c>
      <c r="N170">
        <v>3479</v>
      </c>
      <c r="O170">
        <v>2822</v>
      </c>
      <c r="P170">
        <v>2860</v>
      </c>
      <c r="Q170">
        <v>3785</v>
      </c>
      <c r="R170">
        <v>3228</v>
      </c>
      <c r="S170">
        <v>934</v>
      </c>
      <c r="T170">
        <v>2339</v>
      </c>
      <c r="U170">
        <v>2230</v>
      </c>
      <c r="V170">
        <v>1555</v>
      </c>
      <c r="W170">
        <v>2174</v>
      </c>
      <c r="X170">
        <v>3288</v>
      </c>
      <c r="Y170">
        <v>997</v>
      </c>
      <c r="Z170">
        <v>4488</v>
      </c>
      <c r="AA170">
        <v>780</v>
      </c>
      <c r="AB170">
        <v>3723</v>
      </c>
      <c r="AC170">
        <v>4406</v>
      </c>
      <c r="AD170">
        <v>2811</v>
      </c>
      <c r="AE170">
        <v>3565</v>
      </c>
      <c r="AF170">
        <v>3562</v>
      </c>
      <c r="AG170">
        <v>4757</v>
      </c>
      <c r="AH170">
        <v>4657</v>
      </c>
      <c r="AI170">
        <v>972</v>
      </c>
      <c r="AJ170">
        <v>4934</v>
      </c>
      <c r="AK170">
        <v>2174</v>
      </c>
      <c r="AL170">
        <v>767</v>
      </c>
      <c r="AM170">
        <v>2786</v>
      </c>
      <c r="AN170">
        <v>4419</v>
      </c>
      <c r="AO170">
        <v>4310</v>
      </c>
      <c r="AP170">
        <v>3079</v>
      </c>
      <c r="AQ170">
        <v>4416</v>
      </c>
      <c r="AR170">
        <v>4495</v>
      </c>
      <c r="AS170">
        <v>3901</v>
      </c>
      <c r="AT170">
        <v>3145</v>
      </c>
      <c r="AU170">
        <v>3063</v>
      </c>
      <c r="AV170">
        <v>3166</v>
      </c>
      <c r="AW170">
        <v>2090</v>
      </c>
    </row>
    <row r="171" spans="2:49" x14ac:dyDescent="0.25">
      <c r="B171">
        <v>163</v>
      </c>
      <c r="C171" t="s">
        <v>282</v>
      </c>
      <c r="D171" s="6">
        <v>1.1499999999999999</v>
      </c>
      <c r="E171">
        <v>3000</v>
      </c>
      <c r="F171" t="s">
        <v>110</v>
      </c>
      <c r="G171" t="s">
        <v>102</v>
      </c>
      <c r="H171" t="s">
        <v>121</v>
      </c>
      <c r="I171" t="s">
        <v>128</v>
      </c>
      <c r="J171" t="s">
        <v>114</v>
      </c>
      <c r="K171">
        <v>2979</v>
      </c>
      <c r="L171">
        <v>3476</v>
      </c>
      <c r="M171">
        <v>1637</v>
      </c>
      <c r="N171">
        <v>698</v>
      </c>
      <c r="O171">
        <v>3631</v>
      </c>
      <c r="P171">
        <v>1297</v>
      </c>
      <c r="Q171">
        <v>2299</v>
      </c>
      <c r="R171">
        <v>2625</v>
      </c>
      <c r="S171">
        <v>1796</v>
      </c>
      <c r="T171">
        <v>4999</v>
      </c>
      <c r="U171">
        <v>4990</v>
      </c>
      <c r="V171">
        <v>2793</v>
      </c>
      <c r="W171">
        <v>748</v>
      </c>
      <c r="X171">
        <v>1005</v>
      </c>
      <c r="Y171">
        <v>3124</v>
      </c>
      <c r="Z171">
        <v>4193</v>
      </c>
      <c r="AA171">
        <v>4899</v>
      </c>
      <c r="AB171">
        <v>1145</v>
      </c>
      <c r="AC171">
        <v>4248</v>
      </c>
      <c r="AD171">
        <v>4716</v>
      </c>
      <c r="AE171">
        <v>3581</v>
      </c>
      <c r="AF171">
        <v>2494</v>
      </c>
      <c r="AG171">
        <v>633</v>
      </c>
      <c r="AH171">
        <v>2624</v>
      </c>
      <c r="AI171">
        <v>2766</v>
      </c>
      <c r="AJ171">
        <v>2854</v>
      </c>
      <c r="AK171">
        <v>564</v>
      </c>
      <c r="AL171">
        <v>1701</v>
      </c>
      <c r="AM171">
        <v>4365</v>
      </c>
      <c r="AN171">
        <v>1794</v>
      </c>
      <c r="AO171">
        <v>3668</v>
      </c>
      <c r="AP171">
        <v>3257</v>
      </c>
      <c r="AQ171">
        <v>3647</v>
      </c>
      <c r="AR171">
        <v>3185</v>
      </c>
      <c r="AS171">
        <v>4190</v>
      </c>
      <c r="AT171">
        <v>2401</v>
      </c>
      <c r="AU171">
        <v>1433</v>
      </c>
      <c r="AV171">
        <v>1414</v>
      </c>
      <c r="AW171">
        <v>4227</v>
      </c>
    </row>
    <row r="172" spans="2:49" x14ac:dyDescent="0.25">
      <c r="B172">
        <v>164</v>
      </c>
      <c r="C172" t="s">
        <v>283</v>
      </c>
      <c r="D172" s="6">
        <v>2.35</v>
      </c>
      <c r="E172">
        <v>2200</v>
      </c>
      <c r="F172" t="s">
        <v>109</v>
      </c>
      <c r="G172" t="s">
        <v>103</v>
      </c>
      <c r="H172" t="s">
        <v>122</v>
      </c>
      <c r="I172" t="s">
        <v>128</v>
      </c>
      <c r="J172" t="s">
        <v>114</v>
      </c>
      <c r="K172">
        <v>2519</v>
      </c>
      <c r="L172">
        <v>1770</v>
      </c>
      <c r="M172">
        <v>3926</v>
      </c>
      <c r="N172">
        <v>1523</v>
      </c>
      <c r="O172">
        <v>4241</v>
      </c>
      <c r="P172">
        <v>2979</v>
      </c>
      <c r="Q172">
        <v>3567</v>
      </c>
      <c r="R172">
        <v>4746</v>
      </c>
      <c r="S172">
        <v>2885</v>
      </c>
      <c r="T172">
        <v>3328</v>
      </c>
      <c r="U172">
        <v>3278</v>
      </c>
      <c r="V172">
        <v>1953</v>
      </c>
      <c r="W172">
        <v>2078</v>
      </c>
      <c r="X172">
        <v>4581</v>
      </c>
      <c r="Y172">
        <v>584</v>
      </c>
      <c r="Z172">
        <v>3586</v>
      </c>
      <c r="AA172">
        <v>1418</v>
      </c>
      <c r="AB172">
        <v>2467</v>
      </c>
      <c r="AC172">
        <v>2377</v>
      </c>
      <c r="AD172">
        <v>2215</v>
      </c>
      <c r="AE172">
        <v>1764</v>
      </c>
      <c r="AF172">
        <v>3559</v>
      </c>
      <c r="AG172">
        <v>4124</v>
      </c>
      <c r="AH172">
        <v>963</v>
      </c>
      <c r="AI172">
        <v>4504</v>
      </c>
      <c r="AJ172">
        <v>1354</v>
      </c>
      <c r="AK172">
        <v>1418</v>
      </c>
      <c r="AL172">
        <v>3556</v>
      </c>
      <c r="AM172">
        <v>4576</v>
      </c>
      <c r="AN172">
        <v>3797</v>
      </c>
      <c r="AO172">
        <v>3573</v>
      </c>
      <c r="AP172">
        <v>2092</v>
      </c>
      <c r="AQ172">
        <v>1578</v>
      </c>
      <c r="AR172">
        <v>4865</v>
      </c>
      <c r="AS172">
        <v>2535</v>
      </c>
      <c r="AT172">
        <v>2293</v>
      </c>
      <c r="AU172">
        <v>550</v>
      </c>
      <c r="AV172">
        <v>3747</v>
      </c>
      <c r="AW172">
        <v>3584</v>
      </c>
    </row>
    <row r="173" spans="2:49" x14ac:dyDescent="0.25">
      <c r="B173">
        <v>165</v>
      </c>
      <c r="C173" t="s">
        <v>284</v>
      </c>
      <c r="D173" s="6">
        <v>6.5</v>
      </c>
      <c r="E173">
        <v>514</v>
      </c>
      <c r="F173" t="s">
        <v>107</v>
      </c>
      <c r="G173" t="s">
        <v>104</v>
      </c>
      <c r="H173" t="s">
        <v>123</v>
      </c>
      <c r="I173" t="s">
        <v>128</v>
      </c>
      <c r="J173" t="s">
        <v>114</v>
      </c>
      <c r="K173">
        <v>4286</v>
      </c>
      <c r="L173">
        <v>4168</v>
      </c>
      <c r="M173">
        <v>2845</v>
      </c>
      <c r="N173">
        <v>4686</v>
      </c>
      <c r="O173">
        <v>3429</v>
      </c>
      <c r="P173">
        <v>1428</v>
      </c>
      <c r="Q173">
        <v>1664</v>
      </c>
      <c r="R173">
        <v>2474</v>
      </c>
      <c r="S173">
        <v>3397</v>
      </c>
      <c r="T173">
        <v>4457</v>
      </c>
      <c r="U173">
        <v>1674</v>
      </c>
      <c r="V173">
        <v>3034</v>
      </c>
      <c r="W173">
        <v>2268</v>
      </c>
      <c r="X173">
        <v>1199</v>
      </c>
      <c r="Y173">
        <v>3805</v>
      </c>
      <c r="Z173">
        <v>2564</v>
      </c>
      <c r="AA173">
        <v>3743</v>
      </c>
      <c r="AB173">
        <v>4126</v>
      </c>
      <c r="AC173">
        <v>610</v>
      </c>
      <c r="AD173">
        <v>2173</v>
      </c>
      <c r="AE173">
        <v>2491</v>
      </c>
      <c r="AF173">
        <v>1611</v>
      </c>
      <c r="AG173">
        <v>791</v>
      </c>
      <c r="AH173">
        <v>2525</v>
      </c>
      <c r="AI173">
        <v>4257</v>
      </c>
      <c r="AJ173">
        <v>2225</v>
      </c>
      <c r="AK173">
        <v>1318</v>
      </c>
      <c r="AL173">
        <v>4823</v>
      </c>
      <c r="AM173">
        <v>2336</v>
      </c>
      <c r="AN173">
        <v>1956</v>
      </c>
      <c r="AO173">
        <v>3075</v>
      </c>
      <c r="AP173">
        <v>4063</v>
      </c>
      <c r="AQ173">
        <v>1129</v>
      </c>
      <c r="AR173">
        <v>4536</v>
      </c>
      <c r="AS173">
        <v>701</v>
      </c>
      <c r="AT173">
        <v>1576</v>
      </c>
      <c r="AU173">
        <v>4432</v>
      </c>
      <c r="AV173">
        <v>4173</v>
      </c>
      <c r="AW173">
        <v>1469</v>
      </c>
    </row>
    <row r="174" spans="2:49" x14ac:dyDescent="0.25">
      <c r="B174">
        <v>166</v>
      </c>
      <c r="C174" t="s">
        <v>285</v>
      </c>
      <c r="D174" s="6">
        <v>7.5</v>
      </c>
      <c r="E174">
        <v>654</v>
      </c>
      <c r="F174" t="s">
        <v>108</v>
      </c>
      <c r="G174" t="s">
        <v>105</v>
      </c>
      <c r="H174" t="s">
        <v>124</v>
      </c>
      <c r="I174" t="s">
        <v>128</v>
      </c>
      <c r="J174" t="s">
        <v>114</v>
      </c>
      <c r="K174">
        <v>2829</v>
      </c>
      <c r="L174">
        <v>4339</v>
      </c>
      <c r="M174">
        <v>1146</v>
      </c>
      <c r="N174">
        <v>4941</v>
      </c>
      <c r="O174">
        <v>2112</v>
      </c>
      <c r="P174">
        <v>1478</v>
      </c>
      <c r="Q174">
        <v>1280</v>
      </c>
      <c r="R174">
        <v>1682</v>
      </c>
      <c r="S174">
        <v>4979</v>
      </c>
      <c r="T174">
        <v>3963</v>
      </c>
      <c r="U174">
        <v>3244</v>
      </c>
      <c r="V174">
        <v>4789</v>
      </c>
      <c r="W174">
        <v>1477</v>
      </c>
      <c r="X174">
        <v>1005</v>
      </c>
      <c r="Y174">
        <v>776</v>
      </c>
      <c r="Z174">
        <v>2825</v>
      </c>
      <c r="AA174">
        <v>2091</v>
      </c>
      <c r="AB174">
        <v>4809</v>
      </c>
      <c r="AC174">
        <v>4818</v>
      </c>
      <c r="AD174">
        <v>3763</v>
      </c>
      <c r="AE174">
        <v>2154</v>
      </c>
      <c r="AF174">
        <v>3984</v>
      </c>
      <c r="AG174">
        <v>4638</v>
      </c>
      <c r="AH174">
        <v>3683</v>
      </c>
      <c r="AI174">
        <v>3019</v>
      </c>
      <c r="AJ174">
        <v>3534</v>
      </c>
      <c r="AK174">
        <v>3300</v>
      </c>
      <c r="AL174">
        <v>4834</v>
      </c>
      <c r="AM174">
        <v>1416</v>
      </c>
      <c r="AN174">
        <v>3950</v>
      </c>
      <c r="AO174">
        <v>594</v>
      </c>
      <c r="AP174">
        <v>3598</v>
      </c>
      <c r="AQ174">
        <v>1736</v>
      </c>
      <c r="AR174">
        <v>4666</v>
      </c>
      <c r="AS174">
        <v>3521</v>
      </c>
      <c r="AT174">
        <v>3232</v>
      </c>
      <c r="AU174">
        <v>4778</v>
      </c>
      <c r="AV174">
        <v>4299</v>
      </c>
      <c r="AW174">
        <v>4408</v>
      </c>
    </row>
    <row r="175" spans="2:49" x14ac:dyDescent="0.25">
      <c r="B175">
        <v>167</v>
      </c>
      <c r="C175" t="s">
        <v>286</v>
      </c>
      <c r="D175" s="6">
        <v>1.1499999999999999</v>
      </c>
      <c r="E175">
        <v>3000</v>
      </c>
      <c r="F175" t="s">
        <v>110</v>
      </c>
      <c r="G175" t="s">
        <v>102</v>
      </c>
      <c r="H175" t="s">
        <v>121</v>
      </c>
      <c r="I175" t="s">
        <v>128</v>
      </c>
      <c r="J175" t="s">
        <v>112</v>
      </c>
      <c r="K175">
        <v>2998</v>
      </c>
      <c r="L175">
        <v>1201</v>
      </c>
      <c r="M175">
        <v>2765</v>
      </c>
      <c r="N175">
        <v>4245</v>
      </c>
      <c r="O175">
        <v>3308</v>
      </c>
      <c r="P175">
        <v>2219</v>
      </c>
      <c r="Q175">
        <v>1594</v>
      </c>
      <c r="R175">
        <v>1188</v>
      </c>
      <c r="S175">
        <v>4181</v>
      </c>
      <c r="T175">
        <v>3562</v>
      </c>
      <c r="U175">
        <v>3935</v>
      </c>
      <c r="V175">
        <v>876</v>
      </c>
      <c r="W175">
        <v>1633</v>
      </c>
      <c r="X175">
        <v>3878</v>
      </c>
      <c r="Y175">
        <v>4356</v>
      </c>
      <c r="Z175">
        <v>1053</v>
      </c>
      <c r="AA175">
        <v>4150</v>
      </c>
      <c r="AB175">
        <v>4922</v>
      </c>
      <c r="AC175">
        <v>2977</v>
      </c>
      <c r="AD175">
        <v>4331</v>
      </c>
      <c r="AE175">
        <v>1731</v>
      </c>
      <c r="AF175">
        <v>3322</v>
      </c>
      <c r="AG175">
        <v>3614</v>
      </c>
      <c r="AH175">
        <v>4166</v>
      </c>
      <c r="AI175">
        <v>3503</v>
      </c>
      <c r="AJ175">
        <v>3293</v>
      </c>
      <c r="AK175">
        <v>4987</v>
      </c>
      <c r="AL175">
        <v>1269</v>
      </c>
      <c r="AM175">
        <v>4961</v>
      </c>
      <c r="AN175">
        <v>1955</v>
      </c>
      <c r="AO175">
        <v>3118</v>
      </c>
      <c r="AP175">
        <v>3244</v>
      </c>
      <c r="AQ175">
        <v>2906</v>
      </c>
      <c r="AR175">
        <v>3441</v>
      </c>
      <c r="AS175">
        <v>4424</v>
      </c>
      <c r="AT175">
        <v>1482</v>
      </c>
      <c r="AU175">
        <v>4266</v>
      </c>
      <c r="AV175">
        <v>2671</v>
      </c>
      <c r="AW175">
        <v>2504</v>
      </c>
    </row>
    <row r="176" spans="2:49" x14ac:dyDescent="0.25">
      <c r="B176">
        <v>168</v>
      </c>
      <c r="C176" t="s">
        <v>287</v>
      </c>
      <c r="D176" s="6">
        <v>2.35</v>
      </c>
      <c r="E176">
        <v>2200</v>
      </c>
      <c r="F176" t="s">
        <v>109</v>
      </c>
      <c r="G176" t="s">
        <v>103</v>
      </c>
      <c r="H176" t="s">
        <v>122</v>
      </c>
      <c r="I176" t="s">
        <v>128</v>
      </c>
      <c r="J176" t="s">
        <v>112</v>
      </c>
      <c r="K176">
        <v>2853</v>
      </c>
      <c r="L176">
        <v>1318</v>
      </c>
      <c r="M176">
        <v>928</v>
      </c>
      <c r="N176">
        <v>1783</v>
      </c>
      <c r="O176">
        <v>4024</v>
      </c>
      <c r="P176">
        <v>4798</v>
      </c>
      <c r="Q176">
        <v>4948</v>
      </c>
      <c r="R176">
        <v>1609</v>
      </c>
      <c r="S176">
        <v>785</v>
      </c>
      <c r="T176">
        <v>3413</v>
      </c>
      <c r="U176">
        <v>3729</v>
      </c>
      <c r="V176">
        <v>2425</v>
      </c>
      <c r="W176">
        <v>2672</v>
      </c>
      <c r="X176">
        <v>2656</v>
      </c>
      <c r="Y176">
        <v>625</v>
      </c>
      <c r="Z176">
        <v>3142</v>
      </c>
      <c r="AA176">
        <v>1439</v>
      </c>
      <c r="AB176">
        <v>3379</v>
      </c>
      <c r="AC176">
        <v>1993</v>
      </c>
      <c r="AD176">
        <v>3150</v>
      </c>
      <c r="AE176">
        <v>3274</v>
      </c>
      <c r="AF176">
        <v>4166</v>
      </c>
      <c r="AG176">
        <v>1873</v>
      </c>
      <c r="AH176">
        <v>4743</v>
      </c>
      <c r="AI176">
        <v>3025</v>
      </c>
      <c r="AJ176">
        <v>4416</v>
      </c>
      <c r="AK176">
        <v>1619</v>
      </c>
      <c r="AL176">
        <v>4283</v>
      </c>
      <c r="AM176">
        <v>3825</v>
      </c>
      <c r="AN176">
        <v>909</v>
      </c>
      <c r="AO176">
        <v>1126</v>
      </c>
      <c r="AP176">
        <v>2171</v>
      </c>
      <c r="AQ176">
        <v>3110</v>
      </c>
      <c r="AR176">
        <v>695</v>
      </c>
      <c r="AS176">
        <v>2704</v>
      </c>
      <c r="AT176">
        <v>3782</v>
      </c>
      <c r="AU176">
        <v>2121</v>
      </c>
      <c r="AV176">
        <v>1194</v>
      </c>
      <c r="AW176">
        <v>4718</v>
      </c>
    </row>
    <row r="177" spans="2:49" x14ac:dyDescent="0.25">
      <c r="B177">
        <v>169</v>
      </c>
      <c r="C177" t="s">
        <v>288</v>
      </c>
      <c r="D177" s="6">
        <v>6.5</v>
      </c>
      <c r="E177">
        <v>514</v>
      </c>
      <c r="F177" t="s">
        <v>107</v>
      </c>
      <c r="G177" t="s">
        <v>104</v>
      </c>
      <c r="H177" t="s">
        <v>123</v>
      </c>
      <c r="I177" t="s">
        <v>128</v>
      </c>
      <c r="J177" t="s">
        <v>112</v>
      </c>
      <c r="K177">
        <v>4049</v>
      </c>
      <c r="L177">
        <v>2035</v>
      </c>
      <c r="M177">
        <v>1850</v>
      </c>
      <c r="N177">
        <v>1629</v>
      </c>
      <c r="O177">
        <v>4622</v>
      </c>
      <c r="P177">
        <v>3288</v>
      </c>
      <c r="Q177">
        <v>648</v>
      </c>
      <c r="R177">
        <v>1352</v>
      </c>
      <c r="S177">
        <v>2448</v>
      </c>
      <c r="T177">
        <v>3187</v>
      </c>
      <c r="U177">
        <v>3929</v>
      </c>
      <c r="V177">
        <v>2699</v>
      </c>
      <c r="W177">
        <v>4420</v>
      </c>
      <c r="X177">
        <v>3278</v>
      </c>
      <c r="Y177">
        <v>1636</v>
      </c>
      <c r="Z177">
        <v>2785</v>
      </c>
      <c r="AA177">
        <v>3172</v>
      </c>
      <c r="AB177">
        <v>660</v>
      </c>
      <c r="AC177">
        <v>4780</v>
      </c>
      <c r="AD177">
        <v>3461</v>
      </c>
      <c r="AE177">
        <v>4849</v>
      </c>
      <c r="AF177">
        <v>4140</v>
      </c>
      <c r="AG177">
        <v>1156</v>
      </c>
      <c r="AH177">
        <v>2489</v>
      </c>
      <c r="AI177">
        <v>2588</v>
      </c>
      <c r="AJ177">
        <v>926</v>
      </c>
      <c r="AK177">
        <v>3834</v>
      </c>
      <c r="AL177">
        <v>876</v>
      </c>
      <c r="AM177">
        <v>3781</v>
      </c>
      <c r="AN177">
        <v>854</v>
      </c>
      <c r="AO177">
        <v>3797</v>
      </c>
      <c r="AP177">
        <v>2953</v>
      </c>
      <c r="AQ177">
        <v>4448</v>
      </c>
      <c r="AR177">
        <v>554</v>
      </c>
      <c r="AS177">
        <v>4276</v>
      </c>
      <c r="AT177">
        <v>2081</v>
      </c>
      <c r="AU177">
        <v>3090</v>
      </c>
      <c r="AV177">
        <v>1785</v>
      </c>
      <c r="AW177">
        <v>3336</v>
      </c>
    </row>
    <row r="178" spans="2:49" x14ac:dyDescent="0.25">
      <c r="B178">
        <v>170</v>
      </c>
      <c r="C178" t="s">
        <v>289</v>
      </c>
      <c r="D178" s="6">
        <v>7.5</v>
      </c>
      <c r="E178">
        <v>654</v>
      </c>
      <c r="F178" t="s">
        <v>108</v>
      </c>
      <c r="G178" t="s">
        <v>105</v>
      </c>
      <c r="H178" t="s">
        <v>124</v>
      </c>
      <c r="I178" t="s">
        <v>128</v>
      </c>
      <c r="J178" t="s">
        <v>112</v>
      </c>
      <c r="K178">
        <v>4585</v>
      </c>
      <c r="L178">
        <v>2832</v>
      </c>
      <c r="M178">
        <v>1096</v>
      </c>
      <c r="N178">
        <v>1793</v>
      </c>
      <c r="O178">
        <v>3334</v>
      </c>
      <c r="P178">
        <v>4624</v>
      </c>
      <c r="Q178">
        <v>3719</v>
      </c>
      <c r="R178">
        <v>1091</v>
      </c>
      <c r="S178">
        <v>1471</v>
      </c>
      <c r="T178">
        <v>3511</v>
      </c>
      <c r="U178">
        <v>3666</v>
      </c>
      <c r="V178">
        <v>2745</v>
      </c>
      <c r="W178">
        <v>1898</v>
      </c>
      <c r="X178">
        <v>2011</v>
      </c>
      <c r="Y178">
        <v>1049</v>
      </c>
      <c r="Z178">
        <v>4490</v>
      </c>
      <c r="AA178">
        <v>3317</v>
      </c>
      <c r="AB178">
        <v>3629</v>
      </c>
      <c r="AC178">
        <v>3440</v>
      </c>
      <c r="AD178">
        <v>3118</v>
      </c>
      <c r="AE178">
        <v>2627</v>
      </c>
      <c r="AF178">
        <v>1176</v>
      </c>
      <c r="AG178">
        <v>1060</v>
      </c>
      <c r="AH178">
        <v>4409</v>
      </c>
      <c r="AI178">
        <v>2170</v>
      </c>
      <c r="AJ178">
        <v>3040</v>
      </c>
      <c r="AK178">
        <v>556</v>
      </c>
      <c r="AL178">
        <v>4373</v>
      </c>
      <c r="AM178">
        <v>4971</v>
      </c>
      <c r="AN178">
        <v>3041</v>
      </c>
      <c r="AO178">
        <v>1496</v>
      </c>
      <c r="AP178">
        <v>804</v>
      </c>
      <c r="AQ178">
        <v>3419</v>
      </c>
      <c r="AR178">
        <v>4337</v>
      </c>
      <c r="AS178">
        <v>3645</v>
      </c>
      <c r="AT178">
        <v>870</v>
      </c>
      <c r="AU178">
        <v>1764</v>
      </c>
      <c r="AV178">
        <v>1408</v>
      </c>
      <c r="AW178">
        <v>613</v>
      </c>
    </row>
    <row r="179" spans="2:49" x14ac:dyDescent="0.25">
      <c r="B179">
        <v>171</v>
      </c>
      <c r="C179" t="s">
        <v>290</v>
      </c>
      <c r="D179" s="6">
        <v>3.4</v>
      </c>
      <c r="E179">
        <v>765</v>
      </c>
      <c r="F179" t="s">
        <v>110</v>
      </c>
      <c r="G179" t="s">
        <v>102</v>
      </c>
      <c r="H179" t="s">
        <v>126</v>
      </c>
      <c r="I179" t="s">
        <v>129</v>
      </c>
      <c r="J179" t="s">
        <v>112</v>
      </c>
      <c r="K179">
        <v>1625</v>
      </c>
      <c r="L179">
        <v>2086</v>
      </c>
      <c r="M179">
        <v>3366</v>
      </c>
      <c r="N179">
        <v>1637</v>
      </c>
      <c r="O179">
        <v>3374</v>
      </c>
      <c r="P179">
        <v>4548</v>
      </c>
      <c r="Q179">
        <v>4388</v>
      </c>
      <c r="R179">
        <v>1652</v>
      </c>
      <c r="S179">
        <v>4628</v>
      </c>
      <c r="T179">
        <v>678</v>
      </c>
      <c r="U179">
        <v>4011</v>
      </c>
      <c r="V179">
        <v>3575</v>
      </c>
      <c r="W179">
        <v>2032</v>
      </c>
      <c r="X179">
        <v>803</v>
      </c>
      <c r="Y179">
        <v>1499</v>
      </c>
      <c r="Z179">
        <v>1310</v>
      </c>
      <c r="AA179">
        <v>4581</v>
      </c>
      <c r="AB179">
        <v>3181</v>
      </c>
      <c r="AC179">
        <v>1677</v>
      </c>
      <c r="AD179">
        <v>623</v>
      </c>
      <c r="AE179">
        <v>3205</v>
      </c>
      <c r="AF179">
        <v>2239</v>
      </c>
      <c r="AG179">
        <v>2271</v>
      </c>
      <c r="AH179">
        <v>780</v>
      </c>
      <c r="AI179">
        <v>4376</v>
      </c>
      <c r="AJ179">
        <v>4632</v>
      </c>
      <c r="AK179">
        <v>2912</v>
      </c>
      <c r="AL179">
        <v>3675</v>
      </c>
      <c r="AM179">
        <v>2628</v>
      </c>
      <c r="AN179">
        <v>2522</v>
      </c>
      <c r="AO179">
        <v>1975</v>
      </c>
      <c r="AP179">
        <v>4559</v>
      </c>
      <c r="AQ179">
        <v>4112</v>
      </c>
      <c r="AR179">
        <v>683</v>
      </c>
      <c r="AS179">
        <v>4159</v>
      </c>
      <c r="AT179">
        <v>2322</v>
      </c>
      <c r="AU179">
        <v>1223</v>
      </c>
      <c r="AV179">
        <v>4688</v>
      </c>
      <c r="AW179">
        <v>533</v>
      </c>
    </row>
    <row r="180" spans="2:49" x14ac:dyDescent="0.25">
      <c r="B180">
        <v>172</v>
      </c>
      <c r="C180" t="s">
        <v>291</v>
      </c>
      <c r="D180" s="6">
        <v>2.6</v>
      </c>
      <c r="E180">
        <v>23</v>
      </c>
      <c r="F180" t="s">
        <v>110</v>
      </c>
      <c r="G180" t="s">
        <v>102</v>
      </c>
      <c r="H180" t="s">
        <v>121</v>
      </c>
      <c r="I180" t="s">
        <v>129</v>
      </c>
      <c r="J180" t="s">
        <v>112</v>
      </c>
      <c r="K180">
        <v>2742</v>
      </c>
      <c r="L180">
        <v>3369</v>
      </c>
      <c r="M180">
        <v>3335</v>
      </c>
      <c r="N180">
        <v>4135</v>
      </c>
      <c r="O180">
        <v>1324</v>
      </c>
      <c r="P180">
        <v>2233</v>
      </c>
      <c r="Q180">
        <v>4125</v>
      </c>
      <c r="R180">
        <v>1898</v>
      </c>
      <c r="S180">
        <v>4654</v>
      </c>
      <c r="T180">
        <v>2593</v>
      </c>
      <c r="U180">
        <v>807</v>
      </c>
      <c r="V180">
        <v>4015</v>
      </c>
      <c r="W180">
        <v>2235</v>
      </c>
      <c r="X180">
        <v>4767</v>
      </c>
      <c r="Y180">
        <v>3648</v>
      </c>
      <c r="Z180">
        <v>3154</v>
      </c>
      <c r="AA180">
        <v>2845</v>
      </c>
      <c r="AB180">
        <v>1532</v>
      </c>
      <c r="AC180">
        <v>4130</v>
      </c>
      <c r="AD180">
        <v>1531</v>
      </c>
      <c r="AE180">
        <v>4984</v>
      </c>
      <c r="AF180">
        <v>631</v>
      </c>
      <c r="AG180">
        <v>1910</v>
      </c>
      <c r="AH180">
        <v>4165</v>
      </c>
      <c r="AI180">
        <v>2421</v>
      </c>
      <c r="AJ180">
        <v>2490</v>
      </c>
      <c r="AK180">
        <v>1635</v>
      </c>
      <c r="AL180">
        <v>3094</v>
      </c>
      <c r="AM180">
        <v>1074</v>
      </c>
      <c r="AN180">
        <v>565</v>
      </c>
      <c r="AO180">
        <v>4560</v>
      </c>
      <c r="AP180">
        <v>3588</v>
      </c>
      <c r="AQ180">
        <v>1241</v>
      </c>
      <c r="AR180">
        <v>4054</v>
      </c>
      <c r="AS180">
        <v>1518</v>
      </c>
      <c r="AT180">
        <v>4160</v>
      </c>
      <c r="AU180">
        <v>4789</v>
      </c>
      <c r="AV180">
        <v>4577</v>
      </c>
      <c r="AW180">
        <v>3377</v>
      </c>
    </row>
    <row r="181" spans="2:49" x14ac:dyDescent="0.25">
      <c r="B181">
        <v>173</v>
      </c>
      <c r="C181" t="s">
        <v>292</v>
      </c>
      <c r="D181" s="6">
        <v>8.5</v>
      </c>
      <c r="E181">
        <v>24</v>
      </c>
      <c r="F181" t="s">
        <v>111</v>
      </c>
      <c r="G181" t="s">
        <v>106</v>
      </c>
      <c r="H181" t="s">
        <v>122</v>
      </c>
      <c r="I181" t="s">
        <v>129</v>
      </c>
      <c r="J181" t="s">
        <v>112</v>
      </c>
      <c r="K181">
        <v>2763</v>
      </c>
      <c r="L181">
        <v>2615</v>
      </c>
      <c r="M181">
        <v>2767</v>
      </c>
      <c r="N181">
        <v>2071</v>
      </c>
      <c r="O181">
        <v>3045</v>
      </c>
      <c r="P181">
        <v>4575</v>
      </c>
      <c r="Q181">
        <v>1402</v>
      </c>
      <c r="R181">
        <v>683</v>
      </c>
      <c r="S181">
        <v>3134</v>
      </c>
      <c r="T181">
        <v>3512</v>
      </c>
      <c r="U181">
        <v>3253</v>
      </c>
      <c r="V181">
        <v>2326</v>
      </c>
      <c r="W181">
        <v>4181</v>
      </c>
      <c r="X181">
        <v>818</v>
      </c>
      <c r="Y181">
        <v>4630</v>
      </c>
      <c r="Z181">
        <v>3217</v>
      </c>
      <c r="AA181">
        <v>3604</v>
      </c>
      <c r="AB181">
        <v>3995</v>
      </c>
      <c r="AC181">
        <v>4773</v>
      </c>
      <c r="AD181">
        <v>1173</v>
      </c>
      <c r="AE181">
        <v>3906</v>
      </c>
      <c r="AF181">
        <v>1765</v>
      </c>
      <c r="AG181">
        <v>4052</v>
      </c>
      <c r="AH181">
        <v>2364</v>
      </c>
      <c r="AI181">
        <v>3413</v>
      </c>
      <c r="AJ181">
        <v>4733</v>
      </c>
      <c r="AK181">
        <v>4836</v>
      </c>
      <c r="AL181">
        <v>2515</v>
      </c>
      <c r="AM181">
        <v>524</v>
      </c>
      <c r="AN181">
        <v>2486</v>
      </c>
      <c r="AO181">
        <v>2818</v>
      </c>
      <c r="AP181">
        <v>3181</v>
      </c>
      <c r="AQ181">
        <v>3978</v>
      </c>
      <c r="AR181">
        <v>1965</v>
      </c>
      <c r="AS181">
        <v>4783</v>
      </c>
      <c r="AT181">
        <v>1976</v>
      </c>
      <c r="AU181">
        <v>1736</v>
      </c>
      <c r="AV181">
        <v>2440</v>
      </c>
      <c r="AW181">
        <v>4607</v>
      </c>
    </row>
    <row r="182" spans="2:49" x14ac:dyDescent="0.25">
      <c r="B182">
        <v>174</v>
      </c>
      <c r="C182" t="s">
        <v>293</v>
      </c>
      <c r="D182" s="6">
        <v>1.3499999999999999</v>
      </c>
      <c r="E182">
        <v>65</v>
      </c>
      <c r="F182" t="s">
        <v>111</v>
      </c>
      <c r="G182" t="s">
        <v>106</v>
      </c>
      <c r="H182" t="s">
        <v>123</v>
      </c>
      <c r="I182" t="s">
        <v>129</v>
      </c>
      <c r="J182" t="s">
        <v>112</v>
      </c>
      <c r="K182">
        <v>1327</v>
      </c>
      <c r="L182">
        <v>936</v>
      </c>
      <c r="M182">
        <v>4042</v>
      </c>
      <c r="N182">
        <v>4908</v>
      </c>
      <c r="O182">
        <v>4352</v>
      </c>
      <c r="P182">
        <v>913</v>
      </c>
      <c r="Q182">
        <v>4855</v>
      </c>
      <c r="R182">
        <v>4229</v>
      </c>
      <c r="S182">
        <v>874</v>
      </c>
      <c r="T182">
        <v>3883</v>
      </c>
      <c r="U182">
        <v>1035</v>
      </c>
      <c r="V182">
        <v>3834</v>
      </c>
      <c r="W182">
        <v>1888</v>
      </c>
      <c r="X182">
        <v>3127</v>
      </c>
      <c r="Y182">
        <v>2736</v>
      </c>
      <c r="Z182">
        <v>3193</v>
      </c>
      <c r="AA182">
        <v>756</v>
      </c>
      <c r="AB182">
        <v>2820</v>
      </c>
      <c r="AC182">
        <v>3155</v>
      </c>
      <c r="AD182">
        <v>3956</v>
      </c>
      <c r="AE182">
        <v>2702</v>
      </c>
      <c r="AF182">
        <v>2046</v>
      </c>
      <c r="AG182">
        <v>1200</v>
      </c>
      <c r="AH182">
        <v>1056</v>
      </c>
      <c r="AI182">
        <v>4371</v>
      </c>
      <c r="AJ182">
        <v>4044</v>
      </c>
      <c r="AK182">
        <v>4412</v>
      </c>
      <c r="AL182">
        <v>1401</v>
      </c>
      <c r="AM182">
        <v>4984</v>
      </c>
      <c r="AN182">
        <v>1546</v>
      </c>
      <c r="AO182">
        <v>4592</v>
      </c>
      <c r="AP182">
        <v>668</v>
      </c>
      <c r="AQ182">
        <v>4103</v>
      </c>
      <c r="AR182">
        <v>2564</v>
      </c>
      <c r="AS182">
        <v>4990</v>
      </c>
      <c r="AT182">
        <v>2518</v>
      </c>
      <c r="AU182">
        <v>1667</v>
      </c>
      <c r="AV182">
        <v>2995</v>
      </c>
      <c r="AW182">
        <v>1941</v>
      </c>
    </row>
    <row r="183" spans="2:49" x14ac:dyDescent="0.25">
      <c r="B183">
        <v>175</v>
      </c>
      <c r="C183" t="s">
        <v>294</v>
      </c>
      <c r="D183" s="6">
        <v>2.5500000000000003</v>
      </c>
      <c r="E183">
        <v>698</v>
      </c>
      <c r="F183" t="s">
        <v>111</v>
      </c>
      <c r="G183" t="s">
        <v>106</v>
      </c>
      <c r="H183" t="s">
        <v>124</v>
      </c>
      <c r="I183" t="s">
        <v>129</v>
      </c>
      <c r="J183" t="s">
        <v>112</v>
      </c>
      <c r="K183">
        <v>3870</v>
      </c>
      <c r="L183">
        <v>3531</v>
      </c>
      <c r="M183">
        <v>2209</v>
      </c>
      <c r="N183">
        <v>3793</v>
      </c>
      <c r="O183">
        <v>4711</v>
      </c>
      <c r="P183">
        <v>3177</v>
      </c>
      <c r="Q183">
        <v>3370</v>
      </c>
      <c r="R183">
        <v>1789</v>
      </c>
      <c r="S183">
        <v>1732</v>
      </c>
      <c r="T183">
        <v>4186</v>
      </c>
      <c r="U183">
        <v>3804</v>
      </c>
      <c r="V183">
        <v>2588</v>
      </c>
      <c r="W183">
        <v>3929</v>
      </c>
      <c r="X183">
        <v>1050</v>
      </c>
      <c r="Y183">
        <v>4017</v>
      </c>
      <c r="Z183">
        <v>1011</v>
      </c>
      <c r="AA183">
        <v>4755</v>
      </c>
      <c r="AB183">
        <v>2435</v>
      </c>
      <c r="AC183">
        <v>2822</v>
      </c>
      <c r="AD183">
        <v>3286</v>
      </c>
      <c r="AE183">
        <v>4125</v>
      </c>
      <c r="AF183">
        <v>3034</v>
      </c>
      <c r="AG183">
        <v>4969</v>
      </c>
      <c r="AH183">
        <v>2747</v>
      </c>
      <c r="AI183">
        <v>2062</v>
      </c>
      <c r="AJ183">
        <v>4355</v>
      </c>
      <c r="AK183">
        <v>3329</v>
      </c>
      <c r="AL183">
        <v>623</v>
      </c>
      <c r="AM183">
        <v>2294</v>
      </c>
      <c r="AN183">
        <v>2015</v>
      </c>
      <c r="AO183">
        <v>818</v>
      </c>
      <c r="AP183">
        <v>4327</v>
      </c>
      <c r="AQ183">
        <v>4149</v>
      </c>
      <c r="AR183">
        <v>1037</v>
      </c>
      <c r="AS183">
        <v>2072</v>
      </c>
      <c r="AT183">
        <v>4176</v>
      </c>
      <c r="AU183">
        <v>3613</v>
      </c>
      <c r="AV183">
        <v>1152</v>
      </c>
      <c r="AW183">
        <v>1105</v>
      </c>
    </row>
    <row r="184" spans="2:49" x14ac:dyDescent="0.25">
      <c r="B184">
        <v>176</v>
      </c>
      <c r="C184" t="s">
        <v>295</v>
      </c>
      <c r="D184" s="6">
        <v>6.7</v>
      </c>
      <c r="E184">
        <v>456</v>
      </c>
      <c r="F184" t="s">
        <v>111</v>
      </c>
      <c r="G184" t="s">
        <v>106</v>
      </c>
      <c r="H184" t="s">
        <v>125</v>
      </c>
      <c r="I184" t="s">
        <v>128</v>
      </c>
      <c r="J184" t="s">
        <v>113</v>
      </c>
      <c r="K184">
        <v>4692</v>
      </c>
      <c r="L184">
        <v>4101</v>
      </c>
      <c r="M184">
        <v>694</v>
      </c>
      <c r="N184">
        <v>882</v>
      </c>
      <c r="O184">
        <v>1869</v>
      </c>
      <c r="P184">
        <v>1706</v>
      </c>
      <c r="Q184">
        <v>2713</v>
      </c>
      <c r="R184">
        <v>4227</v>
      </c>
      <c r="S184">
        <v>4770</v>
      </c>
      <c r="T184">
        <v>4312</v>
      </c>
      <c r="U184">
        <v>2239</v>
      </c>
      <c r="V184">
        <v>2706</v>
      </c>
      <c r="W184">
        <v>2383</v>
      </c>
      <c r="X184">
        <v>3182</v>
      </c>
      <c r="Y184">
        <v>1996</v>
      </c>
      <c r="Z184">
        <v>1772</v>
      </c>
      <c r="AA184">
        <v>2745</v>
      </c>
      <c r="AB184">
        <v>2404</v>
      </c>
      <c r="AC184">
        <v>2817</v>
      </c>
      <c r="AD184">
        <v>821</v>
      </c>
      <c r="AE184">
        <v>1736</v>
      </c>
      <c r="AF184">
        <v>1453</v>
      </c>
      <c r="AG184">
        <v>2673</v>
      </c>
      <c r="AH184">
        <v>3733</v>
      </c>
      <c r="AI184">
        <v>4117</v>
      </c>
      <c r="AJ184">
        <v>976</v>
      </c>
      <c r="AK184">
        <v>2298</v>
      </c>
      <c r="AL184">
        <v>3565</v>
      </c>
      <c r="AM184">
        <v>892</v>
      </c>
      <c r="AN184">
        <v>2312</v>
      </c>
      <c r="AO184">
        <v>2221</v>
      </c>
      <c r="AP184">
        <v>2087</v>
      </c>
      <c r="AQ184">
        <v>4574</v>
      </c>
      <c r="AR184">
        <v>4485</v>
      </c>
      <c r="AS184">
        <v>1684</v>
      </c>
      <c r="AT184">
        <v>1225</v>
      </c>
      <c r="AU184">
        <v>3667</v>
      </c>
      <c r="AV184">
        <v>625</v>
      </c>
      <c r="AW184">
        <v>4930</v>
      </c>
    </row>
    <row r="185" spans="2:49" x14ac:dyDescent="0.25">
      <c r="B185">
        <v>177</v>
      </c>
      <c r="C185" t="s">
        <v>296</v>
      </c>
      <c r="D185" s="6">
        <v>7.7</v>
      </c>
      <c r="E185">
        <v>156</v>
      </c>
      <c r="F185" t="s">
        <v>109</v>
      </c>
      <c r="G185" t="s">
        <v>103</v>
      </c>
      <c r="H185" t="s">
        <v>126</v>
      </c>
      <c r="I185" t="s">
        <v>128</v>
      </c>
      <c r="J185" t="s">
        <v>113</v>
      </c>
      <c r="K185">
        <v>4307</v>
      </c>
      <c r="L185">
        <v>4424</v>
      </c>
      <c r="M185">
        <v>2141</v>
      </c>
      <c r="N185">
        <v>1436</v>
      </c>
      <c r="O185">
        <v>4108</v>
      </c>
      <c r="P185">
        <v>2929</v>
      </c>
      <c r="Q185">
        <v>1224</v>
      </c>
      <c r="R185">
        <v>1926</v>
      </c>
      <c r="S185">
        <v>3205</v>
      </c>
      <c r="T185">
        <v>1508</v>
      </c>
      <c r="U185">
        <v>4234</v>
      </c>
      <c r="V185">
        <v>2705</v>
      </c>
      <c r="W185">
        <v>2508</v>
      </c>
      <c r="X185">
        <v>2672</v>
      </c>
      <c r="Y185">
        <v>637</v>
      </c>
      <c r="Z185">
        <v>4255</v>
      </c>
      <c r="AA185">
        <v>3443</v>
      </c>
      <c r="AB185">
        <v>4576</v>
      </c>
      <c r="AC185">
        <v>3106</v>
      </c>
      <c r="AD185">
        <v>3464</v>
      </c>
      <c r="AE185">
        <v>1346</v>
      </c>
      <c r="AF185">
        <v>4835</v>
      </c>
      <c r="AG185">
        <v>2181</v>
      </c>
      <c r="AH185">
        <v>3932</v>
      </c>
      <c r="AI185">
        <v>2579</v>
      </c>
      <c r="AJ185">
        <v>842</v>
      </c>
      <c r="AK185">
        <v>4650</v>
      </c>
      <c r="AL185">
        <v>1705</v>
      </c>
      <c r="AM185">
        <v>3627</v>
      </c>
      <c r="AN185">
        <v>3595</v>
      </c>
      <c r="AO185">
        <v>1407</v>
      </c>
      <c r="AP185">
        <v>561</v>
      </c>
      <c r="AQ185">
        <v>2564</v>
      </c>
      <c r="AR185">
        <v>1188</v>
      </c>
      <c r="AS185">
        <v>4493</v>
      </c>
      <c r="AT185">
        <v>3252</v>
      </c>
      <c r="AU185">
        <v>681</v>
      </c>
      <c r="AV185">
        <v>3245</v>
      </c>
      <c r="AW185">
        <v>2076</v>
      </c>
    </row>
    <row r="186" spans="2:49" x14ac:dyDescent="0.25">
      <c r="B186">
        <v>178</v>
      </c>
      <c r="C186" t="s">
        <v>297</v>
      </c>
      <c r="D186" s="6">
        <v>3.6</v>
      </c>
      <c r="E186">
        <v>654</v>
      </c>
      <c r="F186" t="s">
        <v>109</v>
      </c>
      <c r="G186" t="s">
        <v>103</v>
      </c>
      <c r="H186" t="s">
        <v>121</v>
      </c>
      <c r="I186" t="s">
        <v>130</v>
      </c>
      <c r="J186" t="s">
        <v>113</v>
      </c>
      <c r="K186">
        <v>3638</v>
      </c>
      <c r="L186">
        <v>3859</v>
      </c>
      <c r="M186">
        <v>4059</v>
      </c>
      <c r="N186">
        <v>4233</v>
      </c>
      <c r="O186">
        <v>1956</v>
      </c>
      <c r="P186">
        <v>2508</v>
      </c>
      <c r="Q186">
        <v>3978</v>
      </c>
      <c r="R186">
        <v>2221</v>
      </c>
      <c r="S186">
        <v>660</v>
      </c>
      <c r="T186">
        <v>3311</v>
      </c>
      <c r="U186">
        <v>3493</v>
      </c>
      <c r="V186">
        <v>2413</v>
      </c>
      <c r="W186">
        <v>2840</v>
      </c>
      <c r="X186">
        <v>3731</v>
      </c>
      <c r="Y186">
        <v>3300</v>
      </c>
      <c r="Z186">
        <v>4248</v>
      </c>
      <c r="AA186">
        <v>1363</v>
      </c>
      <c r="AB186">
        <v>4882</v>
      </c>
      <c r="AC186">
        <v>4287</v>
      </c>
      <c r="AD186">
        <v>4679</v>
      </c>
      <c r="AE186">
        <v>2004</v>
      </c>
      <c r="AF186">
        <v>2848</v>
      </c>
      <c r="AG186">
        <v>3668</v>
      </c>
      <c r="AH186">
        <v>4967</v>
      </c>
      <c r="AI186">
        <v>3161</v>
      </c>
      <c r="AJ186">
        <v>3413</v>
      </c>
      <c r="AK186">
        <v>712</v>
      </c>
      <c r="AL186">
        <v>1889</v>
      </c>
      <c r="AM186">
        <v>2262</v>
      </c>
      <c r="AN186">
        <v>962</v>
      </c>
      <c r="AO186">
        <v>3446</v>
      </c>
      <c r="AP186">
        <v>1082</v>
      </c>
      <c r="AQ186">
        <v>687</v>
      </c>
      <c r="AR186">
        <v>1352</v>
      </c>
      <c r="AS186">
        <v>2523</v>
      </c>
      <c r="AT186">
        <v>1421</v>
      </c>
      <c r="AU186">
        <v>993</v>
      </c>
      <c r="AV186">
        <v>1457</v>
      </c>
      <c r="AW186">
        <v>4907</v>
      </c>
    </row>
    <row r="187" spans="2:49" x14ac:dyDescent="0.25">
      <c r="B187">
        <v>179</v>
      </c>
      <c r="C187" t="s">
        <v>298</v>
      </c>
      <c r="D187" s="6">
        <v>2.8000000000000003</v>
      </c>
      <c r="E187">
        <v>789</v>
      </c>
      <c r="F187" t="s">
        <v>109</v>
      </c>
      <c r="G187" t="s">
        <v>103</v>
      </c>
      <c r="H187" t="s">
        <v>122</v>
      </c>
      <c r="I187" t="s">
        <v>130</v>
      </c>
      <c r="J187" t="s">
        <v>113</v>
      </c>
      <c r="K187">
        <v>2486</v>
      </c>
      <c r="L187">
        <v>1626</v>
      </c>
      <c r="M187">
        <v>2791</v>
      </c>
      <c r="N187">
        <v>3792</v>
      </c>
      <c r="O187">
        <v>1259</v>
      </c>
      <c r="P187">
        <v>796</v>
      </c>
      <c r="Q187">
        <v>3362</v>
      </c>
      <c r="R187">
        <v>2712</v>
      </c>
      <c r="S187">
        <v>2404</v>
      </c>
      <c r="T187">
        <v>1186</v>
      </c>
      <c r="U187">
        <v>4380</v>
      </c>
      <c r="V187">
        <v>851</v>
      </c>
      <c r="W187">
        <v>2637</v>
      </c>
      <c r="X187">
        <v>3035</v>
      </c>
      <c r="Y187">
        <v>2395</v>
      </c>
      <c r="Z187">
        <v>1093</v>
      </c>
      <c r="AA187">
        <v>2627</v>
      </c>
      <c r="AB187">
        <v>2764</v>
      </c>
      <c r="AC187">
        <v>4871</v>
      </c>
      <c r="AD187">
        <v>3523</v>
      </c>
      <c r="AE187">
        <v>1293</v>
      </c>
      <c r="AF187">
        <v>2823</v>
      </c>
      <c r="AG187">
        <v>4289</v>
      </c>
      <c r="AH187">
        <v>4959</v>
      </c>
      <c r="AI187">
        <v>3137</v>
      </c>
      <c r="AJ187">
        <v>910</v>
      </c>
      <c r="AK187">
        <v>1789</v>
      </c>
      <c r="AL187">
        <v>3934</v>
      </c>
      <c r="AM187">
        <v>1651</v>
      </c>
      <c r="AN187">
        <v>580</v>
      </c>
      <c r="AO187">
        <v>2001</v>
      </c>
      <c r="AP187">
        <v>4128</v>
      </c>
      <c r="AQ187">
        <v>2967</v>
      </c>
      <c r="AR187">
        <v>916</v>
      </c>
      <c r="AS187">
        <v>2586</v>
      </c>
      <c r="AT187">
        <v>2789</v>
      </c>
      <c r="AU187">
        <v>4764</v>
      </c>
      <c r="AV187">
        <v>1427</v>
      </c>
      <c r="AW187">
        <v>4020</v>
      </c>
    </row>
    <row r="188" spans="2:49" x14ac:dyDescent="0.25">
      <c r="B188">
        <v>180</v>
      </c>
      <c r="C188" t="s">
        <v>299</v>
      </c>
      <c r="D188" s="6">
        <v>8.6999999999999993</v>
      </c>
      <c r="E188">
        <v>852</v>
      </c>
      <c r="F188" t="s">
        <v>109</v>
      </c>
      <c r="G188" t="s">
        <v>103</v>
      </c>
      <c r="H188" t="s">
        <v>123</v>
      </c>
      <c r="I188" t="s">
        <v>130</v>
      </c>
      <c r="J188" t="s">
        <v>113</v>
      </c>
      <c r="K188">
        <v>2606</v>
      </c>
      <c r="L188">
        <v>4171</v>
      </c>
      <c r="M188">
        <v>1916</v>
      </c>
      <c r="N188">
        <v>3627</v>
      </c>
      <c r="O188">
        <v>1987</v>
      </c>
      <c r="P188">
        <v>819</v>
      </c>
      <c r="Q188">
        <v>4788</v>
      </c>
      <c r="R188">
        <v>809</v>
      </c>
      <c r="S188">
        <v>1483</v>
      </c>
      <c r="T188">
        <v>3724</v>
      </c>
      <c r="U188">
        <v>3691</v>
      </c>
      <c r="V188">
        <v>900</v>
      </c>
      <c r="W188">
        <v>754</v>
      </c>
      <c r="X188">
        <v>4976</v>
      </c>
      <c r="Y188">
        <v>1013</v>
      </c>
      <c r="Z188">
        <v>4718</v>
      </c>
      <c r="AA188">
        <v>4941</v>
      </c>
      <c r="AB188">
        <v>1249</v>
      </c>
      <c r="AC188">
        <v>1494</v>
      </c>
      <c r="AD188">
        <v>1758</v>
      </c>
      <c r="AE188">
        <v>3739</v>
      </c>
      <c r="AF188">
        <v>4544</v>
      </c>
      <c r="AG188">
        <v>2320</v>
      </c>
      <c r="AH188">
        <v>1819</v>
      </c>
      <c r="AI188">
        <v>3127</v>
      </c>
      <c r="AJ188">
        <v>3575</v>
      </c>
      <c r="AK188">
        <v>2303</v>
      </c>
      <c r="AL188">
        <v>4959</v>
      </c>
      <c r="AM188">
        <v>728</v>
      </c>
      <c r="AN188">
        <v>1093</v>
      </c>
      <c r="AO188">
        <v>1181</v>
      </c>
      <c r="AP188">
        <v>1908</v>
      </c>
      <c r="AQ188">
        <v>1085</v>
      </c>
      <c r="AR188">
        <v>3088</v>
      </c>
      <c r="AS188">
        <v>3543</v>
      </c>
      <c r="AT188">
        <v>2501</v>
      </c>
      <c r="AU188">
        <v>847</v>
      </c>
      <c r="AV188">
        <v>3398</v>
      </c>
      <c r="AW188">
        <v>4974</v>
      </c>
    </row>
    <row r="189" spans="2:49" x14ac:dyDescent="0.25">
      <c r="B189">
        <v>181</v>
      </c>
      <c r="C189" t="s">
        <v>300</v>
      </c>
      <c r="D189" s="6">
        <v>1.5499999999999998</v>
      </c>
      <c r="E189">
        <v>1</v>
      </c>
      <c r="F189" t="s">
        <v>109</v>
      </c>
      <c r="G189" t="s">
        <v>103</v>
      </c>
      <c r="H189" t="s">
        <v>124</v>
      </c>
      <c r="I189" t="s">
        <v>130</v>
      </c>
      <c r="J189" t="s">
        <v>113</v>
      </c>
      <c r="K189">
        <v>3000</v>
      </c>
      <c r="L189">
        <v>4061</v>
      </c>
      <c r="M189">
        <v>4146</v>
      </c>
      <c r="N189">
        <v>2752</v>
      </c>
      <c r="O189">
        <v>3336</v>
      </c>
      <c r="P189">
        <v>2866</v>
      </c>
      <c r="Q189">
        <v>2082</v>
      </c>
      <c r="R189">
        <v>2417</v>
      </c>
      <c r="S189">
        <v>2407</v>
      </c>
      <c r="T189">
        <v>4941</v>
      </c>
      <c r="U189">
        <v>945</v>
      </c>
      <c r="V189">
        <v>2820</v>
      </c>
      <c r="W189">
        <v>1442</v>
      </c>
      <c r="X189">
        <v>4336</v>
      </c>
      <c r="Y189">
        <v>4852</v>
      </c>
      <c r="Z189">
        <v>2005</v>
      </c>
      <c r="AA189">
        <v>1614</v>
      </c>
      <c r="AB189">
        <v>2567</v>
      </c>
      <c r="AC189">
        <v>723</v>
      </c>
      <c r="AD189">
        <v>4038</v>
      </c>
      <c r="AE189">
        <v>3224</v>
      </c>
      <c r="AF189">
        <v>2409</v>
      </c>
      <c r="AG189">
        <v>1663</v>
      </c>
      <c r="AH189">
        <v>2795</v>
      </c>
      <c r="AI189">
        <v>3821</v>
      </c>
      <c r="AJ189">
        <v>3459</v>
      </c>
      <c r="AK189">
        <v>4850</v>
      </c>
      <c r="AL189">
        <v>1348</v>
      </c>
      <c r="AM189">
        <v>3081</v>
      </c>
      <c r="AN189">
        <v>1000</v>
      </c>
      <c r="AO189">
        <v>1422</v>
      </c>
      <c r="AP189">
        <v>1214</v>
      </c>
      <c r="AQ189">
        <v>2680</v>
      </c>
      <c r="AR189">
        <v>2676</v>
      </c>
      <c r="AS189">
        <v>2713</v>
      </c>
      <c r="AT189">
        <v>3182</v>
      </c>
      <c r="AU189">
        <v>2256</v>
      </c>
      <c r="AV189">
        <v>1178</v>
      </c>
      <c r="AW189">
        <v>2796</v>
      </c>
    </row>
    <row r="190" spans="2:49" x14ac:dyDescent="0.25">
      <c r="B190">
        <v>182</v>
      </c>
      <c r="C190" t="s">
        <v>301</v>
      </c>
      <c r="D190" s="6">
        <v>1.1499999999999999</v>
      </c>
      <c r="E190">
        <v>3000</v>
      </c>
      <c r="F190" t="s">
        <v>110</v>
      </c>
      <c r="G190" t="s">
        <v>102</v>
      </c>
      <c r="H190" t="s">
        <v>121</v>
      </c>
      <c r="I190" t="s">
        <v>128</v>
      </c>
      <c r="J190" t="s">
        <v>114</v>
      </c>
      <c r="K190">
        <v>3257</v>
      </c>
      <c r="L190">
        <v>3746</v>
      </c>
      <c r="M190">
        <v>3199</v>
      </c>
      <c r="N190">
        <v>4664</v>
      </c>
      <c r="O190">
        <v>4707</v>
      </c>
      <c r="P190">
        <v>4053</v>
      </c>
      <c r="Q190">
        <v>2515</v>
      </c>
      <c r="R190">
        <v>803</v>
      </c>
      <c r="S190">
        <v>1609</v>
      </c>
      <c r="T190">
        <v>4659</v>
      </c>
      <c r="U190">
        <v>1540</v>
      </c>
      <c r="V190">
        <v>4778</v>
      </c>
      <c r="W190">
        <v>3778</v>
      </c>
      <c r="X190">
        <v>3709</v>
      </c>
      <c r="Y190">
        <v>1872</v>
      </c>
      <c r="Z190">
        <v>2600</v>
      </c>
      <c r="AA190">
        <v>2227</v>
      </c>
      <c r="AB190">
        <v>4094</v>
      </c>
      <c r="AC190">
        <v>1636</v>
      </c>
      <c r="AD190">
        <v>2762</v>
      </c>
      <c r="AE190">
        <v>676</v>
      </c>
      <c r="AF190">
        <v>4758</v>
      </c>
      <c r="AG190">
        <v>4712</v>
      </c>
      <c r="AH190">
        <v>3093</v>
      </c>
      <c r="AI190">
        <v>3379</v>
      </c>
      <c r="AJ190">
        <v>3289</v>
      </c>
      <c r="AK190">
        <v>4347</v>
      </c>
      <c r="AL190">
        <v>2772</v>
      </c>
      <c r="AM190">
        <v>2474</v>
      </c>
      <c r="AN190">
        <v>3399</v>
      </c>
      <c r="AO190">
        <v>3622</v>
      </c>
      <c r="AP190">
        <v>4042</v>
      </c>
      <c r="AQ190">
        <v>1968</v>
      </c>
      <c r="AR190">
        <v>4803</v>
      </c>
      <c r="AS190">
        <v>2170</v>
      </c>
      <c r="AT190">
        <v>1553</v>
      </c>
      <c r="AU190">
        <v>4296</v>
      </c>
      <c r="AV190">
        <v>1973</v>
      </c>
      <c r="AW190">
        <v>3732</v>
      </c>
    </row>
    <row r="191" spans="2:49" x14ac:dyDescent="0.25">
      <c r="B191">
        <v>183</v>
      </c>
      <c r="C191" t="s">
        <v>302</v>
      </c>
      <c r="D191" s="6">
        <v>2.35</v>
      </c>
      <c r="E191">
        <v>2200</v>
      </c>
      <c r="F191" t="s">
        <v>109</v>
      </c>
      <c r="G191" t="s">
        <v>103</v>
      </c>
      <c r="H191" t="s">
        <v>122</v>
      </c>
      <c r="I191" t="s">
        <v>128</v>
      </c>
      <c r="J191" t="s">
        <v>114</v>
      </c>
      <c r="K191">
        <v>2641</v>
      </c>
      <c r="L191">
        <v>2546</v>
      </c>
      <c r="M191">
        <v>706</v>
      </c>
      <c r="N191">
        <v>3781</v>
      </c>
      <c r="O191">
        <v>2818</v>
      </c>
      <c r="P191">
        <v>1599</v>
      </c>
      <c r="Q191">
        <v>995</v>
      </c>
      <c r="R191">
        <v>4586</v>
      </c>
      <c r="S191">
        <v>1717</v>
      </c>
      <c r="T191">
        <v>4302</v>
      </c>
      <c r="U191">
        <v>1014</v>
      </c>
      <c r="V191">
        <v>722</v>
      </c>
      <c r="W191">
        <v>2336</v>
      </c>
      <c r="X191">
        <v>3021</v>
      </c>
      <c r="Y191">
        <v>4966</v>
      </c>
      <c r="Z191">
        <v>963</v>
      </c>
      <c r="AA191">
        <v>2141</v>
      </c>
      <c r="AB191">
        <v>1257</v>
      </c>
      <c r="AC191">
        <v>4479</v>
      </c>
      <c r="AD191">
        <v>1096</v>
      </c>
      <c r="AE191">
        <v>1900</v>
      </c>
      <c r="AF191">
        <v>1817</v>
      </c>
      <c r="AG191">
        <v>4839</v>
      </c>
      <c r="AH191">
        <v>868</v>
      </c>
      <c r="AI191">
        <v>553</v>
      </c>
      <c r="AJ191">
        <v>4354</v>
      </c>
      <c r="AK191">
        <v>760</v>
      </c>
      <c r="AL191">
        <v>3343</v>
      </c>
      <c r="AM191">
        <v>1358</v>
      </c>
      <c r="AN191">
        <v>1301</v>
      </c>
      <c r="AO191">
        <v>718</v>
      </c>
      <c r="AP191">
        <v>3779</v>
      </c>
      <c r="AQ191">
        <v>2423</v>
      </c>
      <c r="AR191">
        <v>1230</v>
      </c>
      <c r="AS191">
        <v>1705</v>
      </c>
      <c r="AT191">
        <v>4963</v>
      </c>
      <c r="AU191">
        <v>2361</v>
      </c>
      <c r="AV191">
        <v>3123</v>
      </c>
      <c r="AW191">
        <v>3485</v>
      </c>
    </row>
    <row r="192" spans="2:49" x14ac:dyDescent="0.25">
      <c r="B192">
        <v>184</v>
      </c>
      <c r="C192" t="s">
        <v>303</v>
      </c>
      <c r="D192" s="6">
        <v>6.5</v>
      </c>
      <c r="E192">
        <v>514</v>
      </c>
      <c r="F192" t="s">
        <v>107</v>
      </c>
      <c r="G192" t="s">
        <v>104</v>
      </c>
      <c r="H192" t="s">
        <v>123</v>
      </c>
      <c r="I192" t="s">
        <v>128</v>
      </c>
      <c r="J192" t="s">
        <v>114</v>
      </c>
      <c r="K192">
        <v>640</v>
      </c>
      <c r="L192">
        <v>2643</v>
      </c>
      <c r="M192">
        <v>3316</v>
      </c>
      <c r="N192">
        <v>3290</v>
      </c>
      <c r="O192">
        <v>4687</v>
      </c>
      <c r="P192">
        <v>2427</v>
      </c>
      <c r="Q192">
        <v>821</v>
      </c>
      <c r="R192">
        <v>1654</v>
      </c>
      <c r="S192">
        <v>1293</v>
      </c>
      <c r="T192">
        <v>3685</v>
      </c>
      <c r="U192">
        <v>1357</v>
      </c>
      <c r="V192">
        <v>1077</v>
      </c>
      <c r="W192">
        <v>3332</v>
      </c>
      <c r="X192">
        <v>1041</v>
      </c>
      <c r="Y192">
        <v>3361</v>
      </c>
      <c r="Z192">
        <v>4514</v>
      </c>
      <c r="AA192">
        <v>3692</v>
      </c>
      <c r="AB192">
        <v>4652</v>
      </c>
      <c r="AC192">
        <v>3100</v>
      </c>
      <c r="AD192">
        <v>2640</v>
      </c>
      <c r="AE192">
        <v>4280</v>
      </c>
      <c r="AF192">
        <v>1317</v>
      </c>
      <c r="AG192">
        <v>3976</v>
      </c>
      <c r="AH192">
        <v>4765</v>
      </c>
      <c r="AI192">
        <v>3887</v>
      </c>
      <c r="AJ192">
        <v>3751</v>
      </c>
      <c r="AK192">
        <v>1624</v>
      </c>
      <c r="AL192">
        <v>803</v>
      </c>
      <c r="AM192">
        <v>2625</v>
      </c>
      <c r="AN192">
        <v>2202</v>
      </c>
      <c r="AO192">
        <v>1508</v>
      </c>
      <c r="AP192">
        <v>3764</v>
      </c>
      <c r="AQ192">
        <v>4316</v>
      </c>
      <c r="AR192">
        <v>980</v>
      </c>
      <c r="AS192">
        <v>2210</v>
      </c>
      <c r="AT192">
        <v>4225</v>
      </c>
      <c r="AU192">
        <v>1352</v>
      </c>
      <c r="AV192">
        <v>3098</v>
      </c>
      <c r="AW192">
        <v>3151</v>
      </c>
    </row>
    <row r="193" spans="2:49" x14ac:dyDescent="0.25">
      <c r="B193">
        <v>185</v>
      </c>
      <c r="C193" t="s">
        <v>304</v>
      </c>
      <c r="D193" s="6">
        <v>7.5</v>
      </c>
      <c r="E193">
        <v>654</v>
      </c>
      <c r="F193" t="s">
        <v>108</v>
      </c>
      <c r="G193" t="s">
        <v>105</v>
      </c>
      <c r="H193" t="s">
        <v>124</v>
      </c>
      <c r="I193" t="s">
        <v>128</v>
      </c>
      <c r="J193" t="s">
        <v>114</v>
      </c>
      <c r="K193">
        <v>4972</v>
      </c>
      <c r="L193">
        <v>3991</v>
      </c>
      <c r="M193">
        <v>3341</v>
      </c>
      <c r="N193">
        <v>1235</v>
      </c>
      <c r="O193">
        <v>4236</v>
      </c>
      <c r="P193">
        <v>3199</v>
      </c>
      <c r="Q193">
        <v>3698</v>
      </c>
      <c r="R193">
        <v>4086</v>
      </c>
      <c r="S193">
        <v>3471</v>
      </c>
      <c r="T193">
        <v>4803</v>
      </c>
      <c r="U193">
        <v>2975</v>
      </c>
      <c r="V193">
        <v>3098</v>
      </c>
      <c r="W193">
        <v>2871</v>
      </c>
      <c r="X193">
        <v>796</v>
      </c>
      <c r="Y193">
        <v>917</v>
      </c>
      <c r="Z193">
        <v>3655</v>
      </c>
      <c r="AA193">
        <v>3762</v>
      </c>
      <c r="AB193">
        <v>2675</v>
      </c>
      <c r="AC193">
        <v>3622</v>
      </c>
      <c r="AD193">
        <v>583</v>
      </c>
      <c r="AE193">
        <v>942</v>
      </c>
      <c r="AF193">
        <v>548</v>
      </c>
      <c r="AG193">
        <v>3983</v>
      </c>
      <c r="AH193">
        <v>1272</v>
      </c>
      <c r="AI193">
        <v>762</v>
      </c>
      <c r="AJ193">
        <v>771</v>
      </c>
      <c r="AK193">
        <v>585</v>
      </c>
      <c r="AL193">
        <v>1452</v>
      </c>
      <c r="AM193">
        <v>1603</v>
      </c>
      <c r="AN193">
        <v>4951</v>
      </c>
      <c r="AO193">
        <v>4317</v>
      </c>
      <c r="AP193">
        <v>2481</v>
      </c>
      <c r="AQ193">
        <v>2063</v>
      </c>
      <c r="AR193">
        <v>4151</v>
      </c>
      <c r="AS193">
        <v>1769</v>
      </c>
      <c r="AT193">
        <v>4280</v>
      </c>
      <c r="AU193">
        <v>4135</v>
      </c>
      <c r="AV193">
        <v>1867</v>
      </c>
      <c r="AW193">
        <v>4099</v>
      </c>
    </row>
    <row r="194" spans="2:49" x14ac:dyDescent="0.25">
      <c r="B194">
        <v>186</v>
      </c>
      <c r="C194" t="s">
        <v>305</v>
      </c>
      <c r="D194" s="6">
        <v>2.5500000000000003</v>
      </c>
      <c r="E194">
        <v>698</v>
      </c>
      <c r="F194" t="s">
        <v>111</v>
      </c>
      <c r="G194" t="s">
        <v>106</v>
      </c>
      <c r="H194" t="s">
        <v>124</v>
      </c>
      <c r="I194" t="s">
        <v>129</v>
      </c>
      <c r="J194" t="s">
        <v>112</v>
      </c>
      <c r="K194">
        <v>1279</v>
      </c>
      <c r="L194">
        <v>2003</v>
      </c>
      <c r="M194">
        <v>1003</v>
      </c>
      <c r="N194">
        <v>2866</v>
      </c>
      <c r="O194">
        <v>1793</v>
      </c>
      <c r="P194">
        <v>4786</v>
      </c>
      <c r="Q194">
        <v>3377</v>
      </c>
      <c r="R194">
        <v>1764</v>
      </c>
      <c r="S194">
        <v>3429</v>
      </c>
      <c r="T194">
        <v>3450</v>
      </c>
      <c r="U194">
        <v>1350</v>
      </c>
      <c r="V194">
        <v>572</v>
      </c>
      <c r="W194">
        <v>3757</v>
      </c>
      <c r="X194">
        <v>2015</v>
      </c>
      <c r="Y194">
        <v>1345</v>
      </c>
      <c r="Z194">
        <v>3369</v>
      </c>
      <c r="AA194">
        <v>1448</v>
      </c>
      <c r="AB194">
        <v>1919</v>
      </c>
      <c r="AC194">
        <v>4962</v>
      </c>
      <c r="AD194">
        <v>939</v>
      </c>
      <c r="AE194">
        <v>1694</v>
      </c>
      <c r="AF194">
        <v>3184</v>
      </c>
      <c r="AG194">
        <v>3606</v>
      </c>
      <c r="AH194">
        <v>1504</v>
      </c>
      <c r="AI194">
        <v>4679</v>
      </c>
      <c r="AJ194">
        <v>3531</v>
      </c>
      <c r="AK194">
        <v>4847</v>
      </c>
      <c r="AL194">
        <v>3655</v>
      </c>
      <c r="AM194">
        <v>1035</v>
      </c>
      <c r="AN194">
        <v>1954</v>
      </c>
      <c r="AO194">
        <v>4813</v>
      </c>
      <c r="AP194">
        <v>2243</v>
      </c>
      <c r="AQ194">
        <v>2201</v>
      </c>
      <c r="AR194">
        <v>2626</v>
      </c>
      <c r="AS194">
        <v>1897</v>
      </c>
      <c r="AT194">
        <v>4857</v>
      </c>
      <c r="AU194">
        <v>2164</v>
      </c>
      <c r="AV194">
        <v>2819</v>
      </c>
      <c r="AW194">
        <v>1658</v>
      </c>
    </row>
    <row r="195" spans="2:49" x14ac:dyDescent="0.25">
      <c r="B195">
        <v>187</v>
      </c>
      <c r="C195" t="s">
        <v>306</v>
      </c>
      <c r="D195" s="6">
        <v>6.7</v>
      </c>
      <c r="E195">
        <v>456</v>
      </c>
      <c r="F195" t="s">
        <v>111</v>
      </c>
      <c r="G195" t="s">
        <v>106</v>
      </c>
      <c r="H195" t="s">
        <v>125</v>
      </c>
      <c r="I195" t="s">
        <v>128</v>
      </c>
      <c r="J195" t="s">
        <v>113</v>
      </c>
      <c r="K195">
        <v>2868</v>
      </c>
      <c r="L195">
        <v>3614</v>
      </c>
      <c r="M195">
        <v>4282</v>
      </c>
      <c r="N195">
        <v>4881</v>
      </c>
      <c r="O195">
        <v>2533</v>
      </c>
      <c r="P195">
        <v>3200</v>
      </c>
      <c r="Q195">
        <v>4840</v>
      </c>
      <c r="R195">
        <v>1454</v>
      </c>
      <c r="S195">
        <v>3862</v>
      </c>
      <c r="T195">
        <v>3265</v>
      </c>
      <c r="U195">
        <v>1883</v>
      </c>
      <c r="V195">
        <v>2611</v>
      </c>
      <c r="W195">
        <v>4887</v>
      </c>
      <c r="X195">
        <v>1358</v>
      </c>
      <c r="Y195">
        <v>3362</v>
      </c>
      <c r="Z195">
        <v>2735</v>
      </c>
      <c r="AA195">
        <v>2800</v>
      </c>
      <c r="AB195">
        <v>3843</v>
      </c>
      <c r="AC195">
        <v>713</v>
      </c>
      <c r="AD195">
        <v>3779</v>
      </c>
      <c r="AE195">
        <v>1401</v>
      </c>
      <c r="AF195">
        <v>4024</v>
      </c>
      <c r="AG195">
        <v>3974</v>
      </c>
      <c r="AH195">
        <v>4104</v>
      </c>
      <c r="AI195">
        <v>1036</v>
      </c>
      <c r="AJ195">
        <v>1105</v>
      </c>
      <c r="AK195">
        <v>3046</v>
      </c>
      <c r="AL195">
        <v>1355</v>
      </c>
      <c r="AM195">
        <v>3817</v>
      </c>
      <c r="AN195">
        <v>1999</v>
      </c>
      <c r="AO195">
        <v>1433</v>
      </c>
      <c r="AP195">
        <v>1578</v>
      </c>
      <c r="AQ195">
        <v>503</v>
      </c>
      <c r="AR195">
        <v>716</v>
      </c>
      <c r="AS195">
        <v>2364</v>
      </c>
      <c r="AT195">
        <v>1961</v>
      </c>
      <c r="AU195">
        <v>3306</v>
      </c>
      <c r="AV195">
        <v>1641</v>
      </c>
      <c r="AW195">
        <v>505</v>
      </c>
    </row>
    <row r="196" spans="2:49" x14ac:dyDescent="0.25">
      <c r="B196">
        <v>188</v>
      </c>
      <c r="C196" t="s">
        <v>307</v>
      </c>
      <c r="D196" s="6">
        <v>7.7</v>
      </c>
      <c r="E196">
        <v>156</v>
      </c>
      <c r="F196" t="s">
        <v>109</v>
      </c>
      <c r="G196" t="s">
        <v>103</v>
      </c>
      <c r="H196" t="s">
        <v>126</v>
      </c>
      <c r="I196" t="s">
        <v>128</v>
      </c>
      <c r="J196" t="s">
        <v>113</v>
      </c>
      <c r="K196">
        <v>587</v>
      </c>
      <c r="L196">
        <v>1866</v>
      </c>
      <c r="M196">
        <v>3669</v>
      </c>
      <c r="N196">
        <v>2320</v>
      </c>
      <c r="O196">
        <v>2726</v>
      </c>
      <c r="P196">
        <v>3730</v>
      </c>
      <c r="Q196">
        <v>4754</v>
      </c>
      <c r="R196">
        <v>4604</v>
      </c>
      <c r="S196">
        <v>710</v>
      </c>
      <c r="T196">
        <v>867</v>
      </c>
      <c r="U196">
        <v>2362</v>
      </c>
      <c r="V196">
        <v>3686</v>
      </c>
      <c r="W196">
        <v>2111</v>
      </c>
      <c r="X196">
        <v>4177</v>
      </c>
      <c r="Y196">
        <v>2156</v>
      </c>
      <c r="Z196">
        <v>4352</v>
      </c>
      <c r="AA196">
        <v>1847</v>
      </c>
      <c r="AB196">
        <v>1743</v>
      </c>
      <c r="AC196">
        <v>584</v>
      </c>
      <c r="AD196">
        <v>3621</v>
      </c>
      <c r="AE196">
        <v>1447</v>
      </c>
      <c r="AF196">
        <v>933</v>
      </c>
      <c r="AG196">
        <v>1651</v>
      </c>
      <c r="AH196">
        <v>3380</v>
      </c>
      <c r="AI196">
        <v>2542</v>
      </c>
      <c r="AJ196">
        <v>2447</v>
      </c>
      <c r="AK196">
        <v>1885</v>
      </c>
      <c r="AL196">
        <v>3699</v>
      </c>
      <c r="AM196">
        <v>647</v>
      </c>
      <c r="AN196">
        <v>752</v>
      </c>
      <c r="AO196">
        <v>3061</v>
      </c>
      <c r="AP196">
        <v>3561</v>
      </c>
      <c r="AQ196">
        <v>3435</v>
      </c>
      <c r="AR196">
        <v>2236</v>
      </c>
      <c r="AS196">
        <v>787</v>
      </c>
      <c r="AT196">
        <v>2415</v>
      </c>
      <c r="AU196">
        <v>4240</v>
      </c>
      <c r="AV196">
        <v>1004</v>
      </c>
      <c r="AW196">
        <v>2197</v>
      </c>
    </row>
    <row r="197" spans="2:49" x14ac:dyDescent="0.25">
      <c r="B197">
        <v>189</v>
      </c>
      <c r="C197" t="s">
        <v>308</v>
      </c>
      <c r="D197" s="6">
        <v>3.6</v>
      </c>
      <c r="E197">
        <v>654</v>
      </c>
      <c r="F197" t="s">
        <v>109</v>
      </c>
      <c r="G197" t="s">
        <v>103</v>
      </c>
      <c r="H197" t="s">
        <v>121</v>
      </c>
      <c r="I197" t="s">
        <v>130</v>
      </c>
      <c r="J197" t="s">
        <v>113</v>
      </c>
      <c r="K197">
        <v>3741</v>
      </c>
      <c r="L197">
        <v>525</v>
      </c>
      <c r="M197">
        <v>3154</v>
      </c>
      <c r="N197">
        <v>767</v>
      </c>
      <c r="O197">
        <v>4563</v>
      </c>
      <c r="P197">
        <v>2590</v>
      </c>
      <c r="Q197">
        <v>4326</v>
      </c>
      <c r="R197">
        <v>3856</v>
      </c>
      <c r="S197">
        <v>1289</v>
      </c>
      <c r="T197">
        <v>2599</v>
      </c>
      <c r="U197">
        <v>744</v>
      </c>
      <c r="V197">
        <v>806</v>
      </c>
      <c r="W197">
        <v>1821</v>
      </c>
      <c r="X197">
        <v>2221</v>
      </c>
      <c r="Y197">
        <v>716</v>
      </c>
      <c r="Z197">
        <v>4901</v>
      </c>
      <c r="AA197">
        <v>3358</v>
      </c>
      <c r="AB197">
        <v>4813</v>
      </c>
      <c r="AC197">
        <v>1708</v>
      </c>
      <c r="AD197">
        <v>4484</v>
      </c>
      <c r="AE197">
        <v>1326</v>
      </c>
      <c r="AF197">
        <v>1492</v>
      </c>
      <c r="AG197">
        <v>3502</v>
      </c>
      <c r="AH197">
        <v>3495</v>
      </c>
      <c r="AI197">
        <v>2920</v>
      </c>
      <c r="AJ197">
        <v>4517</v>
      </c>
      <c r="AK197">
        <v>3889</v>
      </c>
      <c r="AL197">
        <v>1219</v>
      </c>
      <c r="AM197">
        <v>4033</v>
      </c>
      <c r="AN197">
        <v>1633</v>
      </c>
      <c r="AO197">
        <v>1615</v>
      </c>
      <c r="AP197">
        <v>3772</v>
      </c>
      <c r="AQ197">
        <v>4411</v>
      </c>
      <c r="AR197">
        <v>959</v>
      </c>
      <c r="AS197">
        <v>2531</v>
      </c>
      <c r="AT197">
        <v>749</v>
      </c>
      <c r="AU197">
        <v>4610</v>
      </c>
      <c r="AV197">
        <v>4621</v>
      </c>
      <c r="AW197">
        <v>1849</v>
      </c>
    </row>
    <row r="198" spans="2:49" x14ac:dyDescent="0.25">
      <c r="B198">
        <v>190</v>
      </c>
      <c r="C198" t="s">
        <v>309</v>
      </c>
      <c r="D198" s="6">
        <v>2.8000000000000003</v>
      </c>
      <c r="E198">
        <v>789</v>
      </c>
      <c r="F198" t="s">
        <v>109</v>
      </c>
      <c r="G198" t="s">
        <v>103</v>
      </c>
      <c r="H198" t="s">
        <v>122</v>
      </c>
      <c r="I198" t="s">
        <v>130</v>
      </c>
      <c r="J198" t="s">
        <v>113</v>
      </c>
      <c r="K198">
        <v>3552</v>
      </c>
      <c r="L198">
        <v>1920</v>
      </c>
      <c r="M198">
        <v>2742</v>
      </c>
      <c r="N198">
        <v>2519</v>
      </c>
      <c r="O198">
        <v>3019</v>
      </c>
      <c r="P198">
        <v>3486</v>
      </c>
      <c r="Q198">
        <v>2812</v>
      </c>
      <c r="R198">
        <v>751</v>
      </c>
      <c r="S198">
        <v>1705</v>
      </c>
      <c r="T198">
        <v>4844</v>
      </c>
      <c r="U198">
        <v>4813</v>
      </c>
      <c r="V198">
        <v>1241</v>
      </c>
      <c r="W198">
        <v>4415</v>
      </c>
      <c r="X198">
        <v>3929</v>
      </c>
      <c r="Y198">
        <v>3255</v>
      </c>
      <c r="Z198">
        <v>3792</v>
      </c>
      <c r="AA198">
        <v>4416</v>
      </c>
      <c r="AB198">
        <v>3181</v>
      </c>
      <c r="AC198">
        <v>2025</v>
      </c>
      <c r="AD198">
        <v>3097</v>
      </c>
      <c r="AE198">
        <v>3230</v>
      </c>
      <c r="AF198">
        <v>2686</v>
      </c>
      <c r="AG198">
        <v>3445</v>
      </c>
      <c r="AH198">
        <v>3179</v>
      </c>
      <c r="AI198">
        <v>1628</v>
      </c>
      <c r="AJ198">
        <v>3991</v>
      </c>
      <c r="AK198">
        <v>4191</v>
      </c>
      <c r="AL198">
        <v>3597</v>
      </c>
      <c r="AM198">
        <v>1290</v>
      </c>
      <c r="AN198">
        <v>822</v>
      </c>
      <c r="AO198">
        <v>826</v>
      </c>
      <c r="AP198">
        <v>2570</v>
      </c>
      <c r="AQ198">
        <v>4909</v>
      </c>
      <c r="AR198">
        <v>2432</v>
      </c>
      <c r="AS198">
        <v>1978</v>
      </c>
      <c r="AT198">
        <v>3633</v>
      </c>
      <c r="AU198">
        <v>2017</v>
      </c>
      <c r="AV198">
        <v>2641</v>
      </c>
      <c r="AW198">
        <v>4397</v>
      </c>
    </row>
    <row r="199" spans="2:49" x14ac:dyDescent="0.25">
      <c r="B199">
        <v>191</v>
      </c>
      <c r="C199" t="s">
        <v>310</v>
      </c>
      <c r="D199" s="6">
        <v>8.6999999999999993</v>
      </c>
      <c r="E199">
        <v>852</v>
      </c>
      <c r="F199" t="s">
        <v>109</v>
      </c>
      <c r="G199" t="s">
        <v>103</v>
      </c>
      <c r="H199" t="s">
        <v>123</v>
      </c>
      <c r="I199" t="s">
        <v>130</v>
      </c>
      <c r="J199" t="s">
        <v>113</v>
      </c>
      <c r="K199">
        <v>4766</v>
      </c>
      <c r="L199">
        <v>4199</v>
      </c>
      <c r="M199">
        <v>1725</v>
      </c>
      <c r="N199">
        <v>936</v>
      </c>
      <c r="O199">
        <v>3525</v>
      </c>
      <c r="P199">
        <v>2381</v>
      </c>
      <c r="Q199">
        <v>2768</v>
      </c>
      <c r="R199">
        <v>781</v>
      </c>
      <c r="S199">
        <v>4983</v>
      </c>
      <c r="T199">
        <v>2910</v>
      </c>
      <c r="U199">
        <v>3441</v>
      </c>
      <c r="V199">
        <v>2809</v>
      </c>
      <c r="W199">
        <v>924</v>
      </c>
      <c r="X199">
        <v>1308</v>
      </c>
      <c r="Y199">
        <v>4742</v>
      </c>
      <c r="Z199">
        <v>4601</v>
      </c>
      <c r="AA199">
        <v>4150</v>
      </c>
      <c r="AB199">
        <v>4481</v>
      </c>
      <c r="AC199">
        <v>3926</v>
      </c>
      <c r="AD199">
        <v>1123</v>
      </c>
      <c r="AE199">
        <v>1433</v>
      </c>
      <c r="AF199">
        <v>2885</v>
      </c>
      <c r="AG199">
        <v>3179</v>
      </c>
      <c r="AH199">
        <v>3058</v>
      </c>
      <c r="AI199">
        <v>1512</v>
      </c>
      <c r="AJ199">
        <v>1668</v>
      </c>
      <c r="AK199">
        <v>1197</v>
      </c>
      <c r="AL199">
        <v>2047</v>
      </c>
      <c r="AM199">
        <v>1874</v>
      </c>
      <c r="AN199">
        <v>2596</v>
      </c>
      <c r="AO199">
        <v>4430</v>
      </c>
      <c r="AP199">
        <v>4109</v>
      </c>
      <c r="AQ199">
        <v>1557</v>
      </c>
      <c r="AR199">
        <v>3302</v>
      </c>
      <c r="AS199">
        <v>1851</v>
      </c>
      <c r="AT199">
        <v>3599</v>
      </c>
      <c r="AU199">
        <v>3064</v>
      </c>
      <c r="AV199">
        <v>784</v>
      </c>
      <c r="AW199">
        <v>3655</v>
      </c>
    </row>
    <row r="200" spans="2:49" x14ac:dyDescent="0.25">
      <c r="B200">
        <v>192</v>
      </c>
      <c r="C200" t="s">
        <v>311</v>
      </c>
      <c r="D200" s="6">
        <v>1.5499999999999998</v>
      </c>
      <c r="E200">
        <v>1</v>
      </c>
      <c r="F200" t="s">
        <v>109</v>
      </c>
      <c r="G200" t="s">
        <v>103</v>
      </c>
      <c r="H200" t="s">
        <v>124</v>
      </c>
      <c r="I200" t="s">
        <v>130</v>
      </c>
      <c r="J200" t="s">
        <v>113</v>
      </c>
      <c r="K200">
        <v>3792</v>
      </c>
      <c r="L200">
        <v>4718</v>
      </c>
      <c r="M200">
        <v>2116</v>
      </c>
      <c r="N200">
        <v>1399</v>
      </c>
      <c r="O200">
        <v>2403</v>
      </c>
      <c r="P200">
        <v>834</v>
      </c>
      <c r="Q200">
        <v>3209</v>
      </c>
      <c r="R200">
        <v>2137</v>
      </c>
      <c r="S200">
        <v>645</v>
      </c>
      <c r="T200">
        <v>559</v>
      </c>
      <c r="U200">
        <v>2548</v>
      </c>
      <c r="V200">
        <v>3711</v>
      </c>
      <c r="W200">
        <v>2621</v>
      </c>
      <c r="X200">
        <v>4054</v>
      </c>
      <c r="Y200">
        <v>2352</v>
      </c>
      <c r="Z200">
        <v>4999</v>
      </c>
      <c r="AA200">
        <v>3977</v>
      </c>
      <c r="AB200">
        <v>4239</v>
      </c>
      <c r="AC200">
        <v>3976</v>
      </c>
      <c r="AD200">
        <v>2053</v>
      </c>
      <c r="AE200">
        <v>617</v>
      </c>
      <c r="AF200">
        <v>2630</v>
      </c>
      <c r="AG200">
        <v>2587</v>
      </c>
      <c r="AH200">
        <v>4535</v>
      </c>
      <c r="AI200">
        <v>2990</v>
      </c>
      <c r="AJ200">
        <v>3025</v>
      </c>
      <c r="AK200">
        <v>1056</v>
      </c>
      <c r="AL200">
        <v>4631</v>
      </c>
      <c r="AM200">
        <v>4399</v>
      </c>
      <c r="AN200">
        <v>2532</v>
      </c>
      <c r="AO200">
        <v>2517</v>
      </c>
      <c r="AP200">
        <v>4129</v>
      </c>
      <c r="AQ200">
        <v>4163</v>
      </c>
      <c r="AR200">
        <v>2804</v>
      </c>
      <c r="AS200">
        <v>2548</v>
      </c>
      <c r="AT200">
        <v>4150</v>
      </c>
      <c r="AU200">
        <v>4756</v>
      </c>
      <c r="AV200">
        <v>3508</v>
      </c>
      <c r="AW200">
        <v>790</v>
      </c>
    </row>
    <row r="201" spans="2:49" x14ac:dyDescent="0.25">
      <c r="B201">
        <v>193</v>
      </c>
      <c r="C201" t="s">
        <v>312</v>
      </c>
      <c r="D201" s="6">
        <v>1.1499999999999999</v>
      </c>
      <c r="E201">
        <v>3000</v>
      </c>
      <c r="F201" t="s">
        <v>110</v>
      </c>
      <c r="G201" t="s">
        <v>102</v>
      </c>
      <c r="H201" t="s">
        <v>121</v>
      </c>
      <c r="I201" t="s">
        <v>128</v>
      </c>
      <c r="J201" t="s">
        <v>114</v>
      </c>
      <c r="K201">
        <v>1000</v>
      </c>
      <c r="L201">
        <v>4094</v>
      </c>
      <c r="M201">
        <v>965</v>
      </c>
      <c r="N201">
        <v>4671</v>
      </c>
      <c r="O201">
        <v>1009</v>
      </c>
      <c r="P201">
        <v>1658</v>
      </c>
      <c r="Q201">
        <v>4934</v>
      </c>
      <c r="R201">
        <v>4849</v>
      </c>
      <c r="S201">
        <v>4574</v>
      </c>
      <c r="T201">
        <v>3116</v>
      </c>
      <c r="U201">
        <v>4779</v>
      </c>
      <c r="V201">
        <v>4733</v>
      </c>
      <c r="W201">
        <v>2908</v>
      </c>
      <c r="X201">
        <v>1166</v>
      </c>
      <c r="Y201">
        <v>2554</v>
      </c>
      <c r="Z201">
        <v>1524</v>
      </c>
      <c r="AA201">
        <v>2802</v>
      </c>
      <c r="AB201">
        <v>1215</v>
      </c>
      <c r="AC201">
        <v>806</v>
      </c>
      <c r="AD201">
        <v>1483</v>
      </c>
      <c r="AE201">
        <v>3622</v>
      </c>
      <c r="AF201">
        <v>3922</v>
      </c>
      <c r="AG201">
        <v>1356</v>
      </c>
      <c r="AH201">
        <v>1275</v>
      </c>
      <c r="AI201">
        <v>3434</v>
      </c>
      <c r="AJ201">
        <v>612</v>
      </c>
      <c r="AK201">
        <v>3904</v>
      </c>
      <c r="AL201">
        <v>3385</v>
      </c>
      <c r="AM201">
        <v>840</v>
      </c>
      <c r="AN201">
        <v>2791</v>
      </c>
      <c r="AO201">
        <v>2860</v>
      </c>
      <c r="AP201">
        <v>1149</v>
      </c>
      <c r="AQ201">
        <v>4582</v>
      </c>
      <c r="AR201">
        <v>4547</v>
      </c>
      <c r="AS201">
        <v>1492</v>
      </c>
      <c r="AT201">
        <v>701</v>
      </c>
      <c r="AU201">
        <v>4414</v>
      </c>
      <c r="AV201">
        <v>3389</v>
      </c>
      <c r="AW201">
        <v>3961</v>
      </c>
    </row>
    <row r="202" spans="2:49" x14ac:dyDescent="0.25">
      <c r="B202">
        <v>194</v>
      </c>
      <c r="C202" t="s">
        <v>313</v>
      </c>
      <c r="D202" s="6">
        <v>2.35</v>
      </c>
      <c r="E202">
        <v>2200</v>
      </c>
      <c r="F202" t="s">
        <v>109</v>
      </c>
      <c r="G202" t="s">
        <v>103</v>
      </c>
      <c r="H202" t="s">
        <v>122</v>
      </c>
      <c r="I202" t="s">
        <v>128</v>
      </c>
      <c r="J202" t="s">
        <v>114</v>
      </c>
      <c r="K202">
        <v>2653</v>
      </c>
      <c r="L202">
        <v>2420</v>
      </c>
      <c r="M202">
        <v>4912</v>
      </c>
      <c r="N202">
        <v>3674</v>
      </c>
      <c r="O202">
        <v>2234</v>
      </c>
      <c r="P202">
        <v>2347</v>
      </c>
      <c r="Q202">
        <v>3546</v>
      </c>
      <c r="R202">
        <v>1266</v>
      </c>
      <c r="S202">
        <v>3820</v>
      </c>
      <c r="T202">
        <v>1637</v>
      </c>
      <c r="U202">
        <v>2499</v>
      </c>
      <c r="V202">
        <v>1398</v>
      </c>
      <c r="W202">
        <v>3471</v>
      </c>
      <c r="X202">
        <v>4023</v>
      </c>
      <c r="Y202">
        <v>3807</v>
      </c>
      <c r="Z202">
        <v>2561</v>
      </c>
      <c r="AA202">
        <v>1771</v>
      </c>
      <c r="AB202">
        <v>4230</v>
      </c>
      <c r="AC202">
        <v>972</v>
      </c>
      <c r="AD202">
        <v>4816</v>
      </c>
      <c r="AE202">
        <v>2084</v>
      </c>
      <c r="AF202">
        <v>1880</v>
      </c>
      <c r="AG202">
        <v>4112</v>
      </c>
      <c r="AH202">
        <v>2921</v>
      </c>
      <c r="AI202">
        <v>4286</v>
      </c>
      <c r="AJ202">
        <v>2159</v>
      </c>
      <c r="AK202">
        <v>2854</v>
      </c>
      <c r="AL202">
        <v>2766</v>
      </c>
      <c r="AM202">
        <v>3063</v>
      </c>
      <c r="AN202">
        <v>3055</v>
      </c>
      <c r="AO202">
        <v>4620</v>
      </c>
      <c r="AP202">
        <v>1083</v>
      </c>
      <c r="AQ202">
        <v>4064</v>
      </c>
      <c r="AR202">
        <v>3023</v>
      </c>
      <c r="AS202">
        <v>741</v>
      </c>
      <c r="AT202">
        <v>4217</v>
      </c>
      <c r="AU202">
        <v>4429</v>
      </c>
      <c r="AV202">
        <v>3667</v>
      </c>
      <c r="AW202">
        <v>2788</v>
      </c>
    </row>
    <row r="203" spans="2:49" x14ac:dyDescent="0.25">
      <c r="B203">
        <v>195</v>
      </c>
      <c r="C203" t="s">
        <v>314</v>
      </c>
      <c r="D203" s="6">
        <v>6.5</v>
      </c>
      <c r="E203">
        <v>514</v>
      </c>
      <c r="F203" t="s">
        <v>107</v>
      </c>
      <c r="G203" t="s">
        <v>104</v>
      </c>
      <c r="H203" t="s">
        <v>123</v>
      </c>
      <c r="I203" t="s">
        <v>128</v>
      </c>
      <c r="J203" t="s">
        <v>114</v>
      </c>
      <c r="K203">
        <v>2008</v>
      </c>
      <c r="L203">
        <v>752</v>
      </c>
      <c r="M203">
        <v>3927</v>
      </c>
      <c r="N203">
        <v>2441</v>
      </c>
      <c r="O203">
        <v>4562</v>
      </c>
      <c r="P203">
        <v>1743</v>
      </c>
      <c r="Q203">
        <v>1033</v>
      </c>
      <c r="R203">
        <v>2554</v>
      </c>
      <c r="S203">
        <v>604</v>
      </c>
      <c r="T203">
        <v>4832</v>
      </c>
      <c r="U203">
        <v>3497</v>
      </c>
      <c r="V203">
        <v>2295</v>
      </c>
      <c r="W203">
        <v>1554</v>
      </c>
      <c r="X203">
        <v>2761</v>
      </c>
      <c r="Y203">
        <v>3938</v>
      </c>
      <c r="Z203">
        <v>2652</v>
      </c>
      <c r="AA203">
        <v>3261</v>
      </c>
      <c r="AB203">
        <v>1651</v>
      </c>
      <c r="AC203">
        <v>612</v>
      </c>
      <c r="AD203">
        <v>945</v>
      </c>
      <c r="AE203">
        <v>2219</v>
      </c>
      <c r="AF203">
        <v>2669</v>
      </c>
      <c r="AG203">
        <v>581</v>
      </c>
      <c r="AH203">
        <v>1461</v>
      </c>
      <c r="AI203">
        <v>1265</v>
      </c>
      <c r="AJ203">
        <v>1040</v>
      </c>
      <c r="AK203">
        <v>3298</v>
      </c>
      <c r="AL203">
        <v>3573</v>
      </c>
      <c r="AM203">
        <v>697</v>
      </c>
      <c r="AN203">
        <v>2603</v>
      </c>
      <c r="AO203">
        <v>2881</v>
      </c>
      <c r="AP203">
        <v>2034</v>
      </c>
      <c r="AQ203">
        <v>1663</v>
      </c>
      <c r="AR203">
        <v>3721</v>
      </c>
      <c r="AS203">
        <v>877</v>
      </c>
      <c r="AT203">
        <v>3872</v>
      </c>
      <c r="AU203">
        <v>2395</v>
      </c>
      <c r="AV203">
        <v>3389</v>
      </c>
      <c r="AW203">
        <v>2471</v>
      </c>
    </row>
    <row r="204" spans="2:49" x14ac:dyDescent="0.25">
      <c r="B204">
        <v>196</v>
      </c>
      <c r="C204" t="s">
        <v>315</v>
      </c>
      <c r="D204" s="6">
        <v>7.5</v>
      </c>
      <c r="E204">
        <v>654</v>
      </c>
      <c r="F204" t="s">
        <v>108</v>
      </c>
      <c r="G204" t="s">
        <v>105</v>
      </c>
      <c r="H204" t="s">
        <v>124</v>
      </c>
      <c r="I204" t="s">
        <v>128</v>
      </c>
      <c r="J204" t="s">
        <v>114</v>
      </c>
      <c r="K204">
        <v>2645</v>
      </c>
      <c r="L204">
        <v>4506</v>
      </c>
      <c r="M204">
        <v>1626</v>
      </c>
      <c r="N204">
        <v>1210</v>
      </c>
      <c r="O204">
        <v>1074</v>
      </c>
      <c r="P204">
        <v>3418</v>
      </c>
      <c r="Q204">
        <v>4421</v>
      </c>
      <c r="R204">
        <v>1124</v>
      </c>
      <c r="S204">
        <v>936</v>
      </c>
      <c r="T204">
        <v>3978</v>
      </c>
      <c r="U204">
        <v>1936</v>
      </c>
      <c r="V204">
        <v>2611</v>
      </c>
      <c r="W204">
        <v>1645</v>
      </c>
      <c r="X204">
        <v>4467</v>
      </c>
      <c r="Y204">
        <v>1550</v>
      </c>
      <c r="Z204">
        <v>4766</v>
      </c>
      <c r="AA204">
        <v>937</v>
      </c>
      <c r="AB204">
        <v>2307</v>
      </c>
      <c r="AC204">
        <v>3343</v>
      </c>
      <c r="AD204">
        <v>1188</v>
      </c>
      <c r="AE204">
        <v>940</v>
      </c>
      <c r="AF204">
        <v>1895</v>
      </c>
      <c r="AG204">
        <v>2051</v>
      </c>
      <c r="AH204">
        <v>752</v>
      </c>
      <c r="AI204">
        <v>3852</v>
      </c>
      <c r="AJ204">
        <v>1764</v>
      </c>
      <c r="AK204">
        <v>4982</v>
      </c>
      <c r="AL204">
        <v>1442</v>
      </c>
      <c r="AM204">
        <v>4490</v>
      </c>
      <c r="AN204">
        <v>1663</v>
      </c>
      <c r="AO204">
        <v>2822</v>
      </c>
      <c r="AP204">
        <v>4949</v>
      </c>
      <c r="AQ204">
        <v>3767</v>
      </c>
      <c r="AR204">
        <v>1690</v>
      </c>
      <c r="AS204">
        <v>1697</v>
      </c>
      <c r="AT204">
        <v>2578</v>
      </c>
      <c r="AU204">
        <v>1141</v>
      </c>
      <c r="AV204">
        <v>1035</v>
      </c>
      <c r="AW204">
        <v>3528</v>
      </c>
    </row>
    <row r="205" spans="2:49" x14ac:dyDescent="0.25">
      <c r="B205">
        <v>197</v>
      </c>
      <c r="C205" t="s">
        <v>316</v>
      </c>
      <c r="D205" s="6">
        <v>1.1499999999999999</v>
      </c>
      <c r="E205">
        <v>3000</v>
      </c>
      <c r="F205" t="s">
        <v>110</v>
      </c>
      <c r="G205" t="s">
        <v>102</v>
      </c>
      <c r="H205" t="s">
        <v>121</v>
      </c>
      <c r="I205" t="s">
        <v>128</v>
      </c>
      <c r="J205" t="s">
        <v>112</v>
      </c>
      <c r="K205">
        <v>2902</v>
      </c>
      <c r="L205">
        <v>3771</v>
      </c>
      <c r="M205">
        <v>713</v>
      </c>
      <c r="N205">
        <v>4434</v>
      </c>
      <c r="O205">
        <v>3077</v>
      </c>
      <c r="P205">
        <v>852</v>
      </c>
      <c r="Q205">
        <v>3480</v>
      </c>
      <c r="R205">
        <v>4879</v>
      </c>
      <c r="S205">
        <v>3715</v>
      </c>
      <c r="T205">
        <v>2236</v>
      </c>
      <c r="U205">
        <v>4814</v>
      </c>
      <c r="V205">
        <v>4377</v>
      </c>
      <c r="W205">
        <v>1010</v>
      </c>
      <c r="X205">
        <v>3985</v>
      </c>
      <c r="Y205">
        <v>3110</v>
      </c>
      <c r="Z205">
        <v>1653</v>
      </c>
      <c r="AA205">
        <v>3165</v>
      </c>
      <c r="AB205">
        <v>2002</v>
      </c>
      <c r="AC205">
        <v>2299</v>
      </c>
      <c r="AD205">
        <v>651</v>
      </c>
      <c r="AE205">
        <v>2767</v>
      </c>
      <c r="AF205">
        <v>2151</v>
      </c>
      <c r="AG205">
        <v>4381</v>
      </c>
      <c r="AH205">
        <v>3384</v>
      </c>
      <c r="AI205">
        <v>1675</v>
      </c>
      <c r="AJ205">
        <v>1338</v>
      </c>
      <c r="AK205">
        <v>1271</v>
      </c>
      <c r="AL205">
        <v>2095</v>
      </c>
      <c r="AM205">
        <v>3463</v>
      </c>
      <c r="AN205">
        <v>4000</v>
      </c>
      <c r="AO205">
        <v>4022</v>
      </c>
      <c r="AP205">
        <v>987</v>
      </c>
      <c r="AQ205">
        <v>1472</v>
      </c>
      <c r="AR205">
        <v>3111</v>
      </c>
      <c r="AS205">
        <v>4190</v>
      </c>
      <c r="AT205">
        <v>4365</v>
      </c>
      <c r="AU205">
        <v>1153</v>
      </c>
      <c r="AV205">
        <v>4469</v>
      </c>
      <c r="AW205">
        <v>1355</v>
      </c>
    </row>
    <row r="206" spans="2:49" x14ac:dyDescent="0.25">
      <c r="B206">
        <v>198</v>
      </c>
      <c r="C206" t="s">
        <v>317</v>
      </c>
      <c r="D206" s="6">
        <v>2.35</v>
      </c>
      <c r="E206">
        <v>2200</v>
      </c>
      <c r="F206" t="s">
        <v>109</v>
      </c>
      <c r="G206" t="s">
        <v>103</v>
      </c>
      <c r="H206" t="s">
        <v>122</v>
      </c>
      <c r="I206" t="s">
        <v>128</v>
      </c>
      <c r="J206" t="s">
        <v>112</v>
      </c>
      <c r="K206">
        <v>3336</v>
      </c>
      <c r="L206">
        <v>3392</v>
      </c>
      <c r="M206">
        <v>4364</v>
      </c>
      <c r="N206">
        <v>4491</v>
      </c>
      <c r="O206">
        <v>3395</v>
      </c>
      <c r="P206">
        <v>878</v>
      </c>
      <c r="Q206">
        <v>2663</v>
      </c>
      <c r="R206">
        <v>3357</v>
      </c>
      <c r="S206">
        <v>3997</v>
      </c>
      <c r="T206">
        <v>957</v>
      </c>
      <c r="U206">
        <v>3454</v>
      </c>
      <c r="V206">
        <v>2455</v>
      </c>
      <c r="W206">
        <v>4845</v>
      </c>
      <c r="X206">
        <v>2190</v>
      </c>
      <c r="Y206">
        <v>2677</v>
      </c>
      <c r="Z206">
        <v>3192</v>
      </c>
      <c r="AA206">
        <v>3173</v>
      </c>
      <c r="AB206">
        <v>1987</v>
      </c>
      <c r="AC206">
        <v>1709</v>
      </c>
      <c r="AD206">
        <v>3848</v>
      </c>
      <c r="AE206">
        <v>4305</v>
      </c>
      <c r="AF206">
        <v>1182</v>
      </c>
      <c r="AG206">
        <v>2235</v>
      </c>
      <c r="AH206">
        <v>2077</v>
      </c>
      <c r="AI206">
        <v>2746</v>
      </c>
      <c r="AJ206">
        <v>1195</v>
      </c>
      <c r="AK206">
        <v>1105</v>
      </c>
      <c r="AL206">
        <v>2454</v>
      </c>
      <c r="AM206">
        <v>1541</v>
      </c>
      <c r="AN206">
        <v>4553</v>
      </c>
      <c r="AO206">
        <v>2533</v>
      </c>
      <c r="AP206">
        <v>860</v>
      </c>
      <c r="AQ206">
        <v>2776</v>
      </c>
      <c r="AR206">
        <v>3073</v>
      </c>
      <c r="AS206">
        <v>4150</v>
      </c>
      <c r="AT206">
        <v>1956</v>
      </c>
      <c r="AU206">
        <v>3737</v>
      </c>
      <c r="AV206">
        <v>3727</v>
      </c>
      <c r="AW206">
        <v>2208</v>
      </c>
    </row>
    <row r="207" spans="2:49" x14ac:dyDescent="0.25">
      <c r="B207">
        <v>199</v>
      </c>
      <c r="C207" t="s">
        <v>318</v>
      </c>
      <c r="D207" s="6">
        <v>6.5</v>
      </c>
      <c r="E207">
        <v>514</v>
      </c>
      <c r="F207" t="s">
        <v>107</v>
      </c>
      <c r="G207" t="s">
        <v>104</v>
      </c>
      <c r="H207" t="s">
        <v>123</v>
      </c>
      <c r="I207" t="s">
        <v>128</v>
      </c>
      <c r="J207" t="s">
        <v>112</v>
      </c>
      <c r="K207">
        <v>3171</v>
      </c>
      <c r="L207">
        <v>1415</v>
      </c>
      <c r="M207">
        <v>580</v>
      </c>
      <c r="N207">
        <v>2558</v>
      </c>
      <c r="O207">
        <v>4185</v>
      </c>
      <c r="P207">
        <v>2387</v>
      </c>
      <c r="Q207">
        <v>2141</v>
      </c>
      <c r="R207">
        <v>4393</v>
      </c>
      <c r="S207">
        <v>2389</v>
      </c>
      <c r="T207">
        <v>3097</v>
      </c>
      <c r="U207">
        <v>2916</v>
      </c>
      <c r="V207">
        <v>1338</v>
      </c>
      <c r="W207">
        <v>2478</v>
      </c>
      <c r="X207">
        <v>2868</v>
      </c>
      <c r="Y207">
        <v>3841</v>
      </c>
      <c r="Z207">
        <v>2266</v>
      </c>
      <c r="AA207">
        <v>3825</v>
      </c>
      <c r="AB207">
        <v>2069</v>
      </c>
      <c r="AC207">
        <v>2962</v>
      </c>
      <c r="AD207">
        <v>4998</v>
      </c>
      <c r="AE207">
        <v>4827</v>
      </c>
      <c r="AF207">
        <v>655</v>
      </c>
      <c r="AG207">
        <v>2037</v>
      </c>
      <c r="AH207">
        <v>4949</v>
      </c>
      <c r="AI207">
        <v>3454</v>
      </c>
      <c r="AJ207">
        <v>4029</v>
      </c>
      <c r="AK207">
        <v>1569</v>
      </c>
      <c r="AL207">
        <v>4708</v>
      </c>
      <c r="AM207">
        <v>1191</v>
      </c>
      <c r="AN207">
        <v>4822</v>
      </c>
      <c r="AO207">
        <v>4548</v>
      </c>
      <c r="AP207">
        <v>3455</v>
      </c>
      <c r="AQ207">
        <v>1264</v>
      </c>
      <c r="AR207">
        <v>1384</v>
      </c>
      <c r="AS207">
        <v>3845</v>
      </c>
      <c r="AT207">
        <v>3581</v>
      </c>
      <c r="AU207">
        <v>4009</v>
      </c>
      <c r="AV207">
        <v>1122</v>
      </c>
      <c r="AW207">
        <v>1035</v>
      </c>
    </row>
    <row r="208" spans="2:49" x14ac:dyDescent="0.25">
      <c r="B208">
        <v>200</v>
      </c>
      <c r="C208" t="s">
        <v>319</v>
      </c>
      <c r="D208" s="6">
        <v>7.5</v>
      </c>
      <c r="E208">
        <v>654</v>
      </c>
      <c r="F208" t="s">
        <v>108</v>
      </c>
      <c r="G208" t="s">
        <v>105</v>
      </c>
      <c r="H208" t="s">
        <v>124</v>
      </c>
      <c r="I208" t="s">
        <v>128</v>
      </c>
      <c r="J208" t="s">
        <v>112</v>
      </c>
      <c r="K208">
        <v>4007</v>
      </c>
      <c r="L208">
        <v>4091</v>
      </c>
      <c r="M208">
        <v>3643</v>
      </c>
      <c r="N208">
        <v>1000</v>
      </c>
      <c r="O208">
        <v>1835</v>
      </c>
      <c r="P208">
        <v>3676</v>
      </c>
      <c r="Q208">
        <v>909</v>
      </c>
      <c r="R208">
        <v>654</v>
      </c>
      <c r="S208">
        <v>2763</v>
      </c>
      <c r="T208">
        <v>2020</v>
      </c>
      <c r="U208">
        <v>4769</v>
      </c>
      <c r="V208">
        <v>1368</v>
      </c>
      <c r="W208">
        <v>2679</v>
      </c>
      <c r="X208">
        <v>1233</v>
      </c>
      <c r="Y208">
        <v>3560</v>
      </c>
      <c r="Z208">
        <v>2621</v>
      </c>
      <c r="AA208">
        <v>1894</v>
      </c>
      <c r="AB208">
        <v>2731</v>
      </c>
      <c r="AC208">
        <v>1724</v>
      </c>
      <c r="AD208">
        <v>4837</v>
      </c>
      <c r="AE208">
        <v>1726</v>
      </c>
      <c r="AF208">
        <v>4459</v>
      </c>
      <c r="AG208">
        <v>3255</v>
      </c>
      <c r="AH208">
        <v>4212</v>
      </c>
      <c r="AI208">
        <v>4815</v>
      </c>
      <c r="AJ208">
        <v>2054</v>
      </c>
      <c r="AK208">
        <v>3008</v>
      </c>
      <c r="AL208">
        <v>1795</v>
      </c>
      <c r="AM208">
        <v>4224</v>
      </c>
      <c r="AN208">
        <v>1131</v>
      </c>
      <c r="AO208">
        <v>3213</v>
      </c>
      <c r="AP208">
        <v>1162</v>
      </c>
      <c r="AQ208">
        <v>4604</v>
      </c>
      <c r="AR208">
        <v>2849</v>
      </c>
      <c r="AS208">
        <v>1516</v>
      </c>
      <c r="AT208">
        <v>4380</v>
      </c>
      <c r="AU208">
        <v>828</v>
      </c>
      <c r="AV208">
        <v>4037</v>
      </c>
      <c r="AW208">
        <v>864</v>
      </c>
    </row>
    <row r="209" spans="2:49" x14ac:dyDescent="0.25">
      <c r="B209">
        <v>201</v>
      </c>
      <c r="C209" t="s">
        <v>320</v>
      </c>
      <c r="D209" s="6">
        <v>3.4</v>
      </c>
      <c r="E209">
        <v>765</v>
      </c>
      <c r="F209" t="s">
        <v>110</v>
      </c>
      <c r="G209" t="s">
        <v>102</v>
      </c>
      <c r="H209" t="s">
        <v>126</v>
      </c>
      <c r="I209" t="s">
        <v>129</v>
      </c>
      <c r="J209" t="s">
        <v>112</v>
      </c>
      <c r="K209">
        <v>4756</v>
      </c>
      <c r="L209">
        <v>4991</v>
      </c>
      <c r="M209">
        <v>2221</v>
      </c>
      <c r="N209">
        <v>2170</v>
      </c>
      <c r="O209">
        <v>1528</v>
      </c>
      <c r="P209">
        <v>3984</v>
      </c>
      <c r="Q209">
        <v>4198</v>
      </c>
      <c r="R209">
        <v>4602</v>
      </c>
      <c r="S209">
        <v>3445</v>
      </c>
      <c r="T209">
        <v>3203</v>
      </c>
      <c r="U209">
        <v>2146</v>
      </c>
      <c r="V209">
        <v>1136</v>
      </c>
      <c r="W209">
        <v>3128</v>
      </c>
      <c r="X209">
        <v>3680</v>
      </c>
      <c r="Y209">
        <v>4787</v>
      </c>
      <c r="Z209">
        <v>4282</v>
      </c>
      <c r="AA209">
        <v>4465</v>
      </c>
      <c r="AB209">
        <v>4593</v>
      </c>
      <c r="AC209">
        <v>2988</v>
      </c>
      <c r="AD209">
        <v>2155</v>
      </c>
      <c r="AE209">
        <v>4251</v>
      </c>
      <c r="AF209">
        <v>1286</v>
      </c>
      <c r="AG209">
        <v>3223</v>
      </c>
      <c r="AH209">
        <v>4343</v>
      </c>
      <c r="AI209">
        <v>4387</v>
      </c>
      <c r="AJ209">
        <v>2555</v>
      </c>
      <c r="AK209">
        <v>3749</v>
      </c>
      <c r="AL209">
        <v>3174</v>
      </c>
      <c r="AM209">
        <v>2507</v>
      </c>
      <c r="AN209">
        <v>2101</v>
      </c>
      <c r="AO209">
        <v>3382</v>
      </c>
      <c r="AP209">
        <v>3900</v>
      </c>
      <c r="AQ209">
        <v>4937</v>
      </c>
      <c r="AR209">
        <v>4682</v>
      </c>
      <c r="AS209">
        <v>1495</v>
      </c>
      <c r="AT209">
        <v>1556</v>
      </c>
      <c r="AU209">
        <v>3303</v>
      </c>
      <c r="AV209">
        <v>766</v>
      </c>
      <c r="AW209">
        <v>612</v>
      </c>
    </row>
    <row r="210" spans="2:49" x14ac:dyDescent="0.25">
      <c r="B210">
        <v>202</v>
      </c>
      <c r="C210" t="s">
        <v>321</v>
      </c>
      <c r="D210" s="6">
        <v>2.6</v>
      </c>
      <c r="E210">
        <v>23</v>
      </c>
      <c r="F210" t="s">
        <v>110</v>
      </c>
      <c r="G210" t="s">
        <v>102</v>
      </c>
      <c r="H210" t="s">
        <v>121</v>
      </c>
      <c r="I210" t="s">
        <v>129</v>
      </c>
      <c r="J210" t="s">
        <v>112</v>
      </c>
      <c r="K210">
        <v>2452</v>
      </c>
      <c r="L210">
        <v>4895</v>
      </c>
      <c r="M210">
        <v>4552</v>
      </c>
      <c r="N210">
        <v>3101</v>
      </c>
      <c r="O210">
        <v>4350</v>
      </c>
      <c r="P210">
        <v>4357</v>
      </c>
      <c r="Q210">
        <v>2814</v>
      </c>
      <c r="R210">
        <v>3893</v>
      </c>
      <c r="S210">
        <v>3598</v>
      </c>
      <c r="T210">
        <v>900</v>
      </c>
      <c r="U210">
        <v>3593</v>
      </c>
      <c r="V210">
        <v>3691</v>
      </c>
      <c r="W210">
        <v>3881</v>
      </c>
      <c r="X210">
        <v>587</v>
      </c>
      <c r="Y210">
        <v>2813</v>
      </c>
      <c r="Z210">
        <v>4410</v>
      </c>
      <c r="AA210">
        <v>2671</v>
      </c>
      <c r="AB210">
        <v>3422</v>
      </c>
      <c r="AC210">
        <v>1809</v>
      </c>
      <c r="AD210">
        <v>3019</v>
      </c>
      <c r="AE210">
        <v>1511</v>
      </c>
      <c r="AF210">
        <v>1145</v>
      </c>
      <c r="AG210">
        <v>3123</v>
      </c>
      <c r="AH210">
        <v>3021</v>
      </c>
      <c r="AI210">
        <v>4399</v>
      </c>
      <c r="AJ210">
        <v>2132</v>
      </c>
      <c r="AK210">
        <v>2338</v>
      </c>
      <c r="AL210">
        <v>3713</v>
      </c>
      <c r="AM210">
        <v>2667</v>
      </c>
      <c r="AN210">
        <v>4091</v>
      </c>
      <c r="AO210">
        <v>3840</v>
      </c>
      <c r="AP210">
        <v>2130</v>
      </c>
      <c r="AQ210">
        <v>797</v>
      </c>
      <c r="AR210">
        <v>566</v>
      </c>
      <c r="AS210">
        <v>4288</v>
      </c>
      <c r="AT210">
        <v>984</v>
      </c>
      <c r="AU210">
        <v>1899</v>
      </c>
      <c r="AV210">
        <v>1607</v>
      </c>
      <c r="AW210">
        <v>4469</v>
      </c>
    </row>
    <row r="211" spans="2:49" x14ac:dyDescent="0.25">
      <c r="B211">
        <v>203</v>
      </c>
      <c r="C211" t="s">
        <v>322</v>
      </c>
      <c r="D211" s="6">
        <v>8.5</v>
      </c>
      <c r="E211">
        <v>24</v>
      </c>
      <c r="F211" t="s">
        <v>111</v>
      </c>
      <c r="G211" t="s">
        <v>106</v>
      </c>
      <c r="H211" t="s">
        <v>122</v>
      </c>
      <c r="I211" t="s">
        <v>129</v>
      </c>
      <c r="J211" t="s">
        <v>112</v>
      </c>
      <c r="K211">
        <v>1086</v>
      </c>
      <c r="L211">
        <v>2158</v>
      </c>
      <c r="M211">
        <v>4965</v>
      </c>
      <c r="N211">
        <v>2577</v>
      </c>
      <c r="O211">
        <v>3536</v>
      </c>
      <c r="P211">
        <v>4163</v>
      </c>
      <c r="Q211">
        <v>2755</v>
      </c>
      <c r="R211">
        <v>1629</v>
      </c>
      <c r="S211">
        <v>3912</v>
      </c>
      <c r="T211">
        <v>2255</v>
      </c>
      <c r="U211">
        <v>1956</v>
      </c>
      <c r="V211">
        <v>2558</v>
      </c>
      <c r="W211">
        <v>1636</v>
      </c>
      <c r="X211">
        <v>890</v>
      </c>
      <c r="Y211">
        <v>3985</v>
      </c>
      <c r="Z211">
        <v>3837</v>
      </c>
      <c r="AA211">
        <v>1952</v>
      </c>
      <c r="AB211">
        <v>3424</v>
      </c>
      <c r="AC211">
        <v>4008</v>
      </c>
      <c r="AD211">
        <v>1229</v>
      </c>
      <c r="AE211">
        <v>3330</v>
      </c>
      <c r="AF211">
        <v>4718</v>
      </c>
      <c r="AG211">
        <v>1415</v>
      </c>
      <c r="AH211">
        <v>4935</v>
      </c>
      <c r="AI211">
        <v>3722</v>
      </c>
      <c r="AJ211">
        <v>3452</v>
      </c>
      <c r="AK211">
        <v>2038</v>
      </c>
      <c r="AL211">
        <v>2342</v>
      </c>
      <c r="AM211">
        <v>1729</v>
      </c>
      <c r="AN211">
        <v>4489</v>
      </c>
      <c r="AO211">
        <v>4177</v>
      </c>
      <c r="AP211">
        <v>2887</v>
      </c>
      <c r="AQ211">
        <v>3565</v>
      </c>
      <c r="AR211">
        <v>928</v>
      </c>
      <c r="AS211">
        <v>653</v>
      </c>
      <c r="AT211">
        <v>1957</v>
      </c>
      <c r="AU211">
        <v>2196</v>
      </c>
      <c r="AV211">
        <v>2827</v>
      </c>
      <c r="AW211">
        <v>2660</v>
      </c>
    </row>
    <row r="212" spans="2:49" x14ac:dyDescent="0.25">
      <c r="B212">
        <v>204</v>
      </c>
      <c r="C212" t="s">
        <v>323</v>
      </c>
      <c r="D212" s="6">
        <v>1.3499999999999999</v>
      </c>
      <c r="E212">
        <v>65</v>
      </c>
      <c r="F212" t="s">
        <v>111</v>
      </c>
      <c r="G212" t="s">
        <v>106</v>
      </c>
      <c r="H212" t="s">
        <v>123</v>
      </c>
      <c r="I212" t="s">
        <v>129</v>
      </c>
      <c r="J212" t="s">
        <v>112</v>
      </c>
      <c r="K212">
        <v>2264</v>
      </c>
      <c r="L212">
        <v>3320</v>
      </c>
      <c r="M212">
        <v>1567</v>
      </c>
      <c r="N212">
        <v>646</v>
      </c>
      <c r="O212">
        <v>4784</v>
      </c>
      <c r="P212">
        <v>2023</v>
      </c>
      <c r="Q212">
        <v>2566</v>
      </c>
      <c r="R212">
        <v>1585</v>
      </c>
      <c r="S212">
        <v>4073</v>
      </c>
      <c r="T212">
        <v>958</v>
      </c>
      <c r="U212">
        <v>4071</v>
      </c>
      <c r="V212">
        <v>4560</v>
      </c>
      <c r="W212">
        <v>4432</v>
      </c>
      <c r="X212">
        <v>3294</v>
      </c>
      <c r="Y212">
        <v>2186</v>
      </c>
      <c r="Z212">
        <v>3205</v>
      </c>
      <c r="AA212">
        <v>1703</v>
      </c>
      <c r="AB212">
        <v>4457</v>
      </c>
      <c r="AC212">
        <v>2871</v>
      </c>
      <c r="AD212">
        <v>4182</v>
      </c>
      <c r="AE212">
        <v>4970</v>
      </c>
      <c r="AF212">
        <v>4167</v>
      </c>
      <c r="AG212">
        <v>4610</v>
      </c>
      <c r="AH212">
        <v>4151</v>
      </c>
      <c r="AI212">
        <v>3456</v>
      </c>
      <c r="AJ212">
        <v>1917</v>
      </c>
      <c r="AK212">
        <v>535</v>
      </c>
      <c r="AL212">
        <v>4498</v>
      </c>
      <c r="AM212">
        <v>4413</v>
      </c>
      <c r="AN212">
        <v>3077</v>
      </c>
      <c r="AO212">
        <v>3978</v>
      </c>
      <c r="AP212">
        <v>4881</v>
      </c>
      <c r="AQ212">
        <v>4347</v>
      </c>
      <c r="AR212">
        <v>1493</v>
      </c>
      <c r="AS212">
        <v>2277</v>
      </c>
      <c r="AT212">
        <v>4888</v>
      </c>
      <c r="AU212">
        <v>3883</v>
      </c>
      <c r="AV212">
        <v>4840</v>
      </c>
      <c r="AW212">
        <v>1610</v>
      </c>
    </row>
    <row r="213" spans="2:49" x14ac:dyDescent="0.25">
      <c r="B213">
        <v>205</v>
      </c>
      <c r="C213" t="s">
        <v>324</v>
      </c>
      <c r="D213" s="6">
        <v>2.5500000000000003</v>
      </c>
      <c r="E213">
        <v>698</v>
      </c>
      <c r="F213" t="s">
        <v>111</v>
      </c>
      <c r="G213" t="s">
        <v>106</v>
      </c>
      <c r="H213" t="s">
        <v>124</v>
      </c>
      <c r="I213" t="s">
        <v>129</v>
      </c>
      <c r="J213" t="s">
        <v>112</v>
      </c>
      <c r="K213">
        <v>2064</v>
      </c>
      <c r="L213">
        <v>2564</v>
      </c>
      <c r="M213">
        <v>4681</v>
      </c>
      <c r="N213">
        <v>2667</v>
      </c>
      <c r="O213">
        <v>4014</v>
      </c>
      <c r="P213">
        <v>3430</v>
      </c>
      <c r="Q213">
        <v>2892</v>
      </c>
      <c r="R213">
        <v>2095</v>
      </c>
      <c r="S213">
        <v>3258</v>
      </c>
      <c r="T213">
        <v>858</v>
      </c>
      <c r="U213">
        <v>4227</v>
      </c>
      <c r="V213">
        <v>2101</v>
      </c>
      <c r="W213">
        <v>2630</v>
      </c>
      <c r="X213">
        <v>3389</v>
      </c>
      <c r="Y213">
        <v>1029</v>
      </c>
      <c r="Z213">
        <v>585</v>
      </c>
      <c r="AA213">
        <v>1427</v>
      </c>
      <c r="AB213">
        <v>4245</v>
      </c>
      <c r="AC213">
        <v>2571</v>
      </c>
      <c r="AD213">
        <v>4529</v>
      </c>
      <c r="AE213">
        <v>4559</v>
      </c>
      <c r="AF213">
        <v>2033</v>
      </c>
      <c r="AG213">
        <v>1792</v>
      </c>
      <c r="AH213">
        <v>3579</v>
      </c>
      <c r="AI213">
        <v>3269</v>
      </c>
      <c r="AJ213">
        <v>4641</v>
      </c>
      <c r="AK213">
        <v>701</v>
      </c>
      <c r="AL213">
        <v>2170</v>
      </c>
      <c r="AM213">
        <v>1281</v>
      </c>
      <c r="AN213">
        <v>623</v>
      </c>
      <c r="AO213">
        <v>4638</v>
      </c>
      <c r="AP213">
        <v>621</v>
      </c>
      <c r="AQ213">
        <v>4214</v>
      </c>
      <c r="AR213">
        <v>3104</v>
      </c>
      <c r="AS213">
        <v>508</v>
      </c>
      <c r="AT213">
        <v>1095</v>
      </c>
      <c r="AU213">
        <v>4362</v>
      </c>
      <c r="AV213">
        <v>4578</v>
      </c>
      <c r="AW213">
        <v>985</v>
      </c>
    </row>
    <row r="214" spans="2:49" x14ac:dyDescent="0.25">
      <c r="B214">
        <v>206</v>
      </c>
      <c r="C214" t="s">
        <v>325</v>
      </c>
      <c r="D214" s="6">
        <v>6.7</v>
      </c>
      <c r="E214">
        <v>456</v>
      </c>
      <c r="F214" t="s">
        <v>111</v>
      </c>
      <c r="G214" t="s">
        <v>106</v>
      </c>
      <c r="H214" t="s">
        <v>125</v>
      </c>
      <c r="I214" t="s">
        <v>128</v>
      </c>
      <c r="J214" t="s">
        <v>113</v>
      </c>
      <c r="K214">
        <v>1766</v>
      </c>
      <c r="L214">
        <v>1648</v>
      </c>
      <c r="M214">
        <v>1131</v>
      </c>
      <c r="N214">
        <v>2061</v>
      </c>
      <c r="O214">
        <v>4172</v>
      </c>
      <c r="P214">
        <v>3839</v>
      </c>
      <c r="Q214">
        <v>918</v>
      </c>
      <c r="R214">
        <v>2090</v>
      </c>
      <c r="S214">
        <v>2607</v>
      </c>
      <c r="T214">
        <v>2855</v>
      </c>
      <c r="U214">
        <v>1803</v>
      </c>
      <c r="V214">
        <v>4634</v>
      </c>
      <c r="W214">
        <v>539</v>
      </c>
      <c r="X214">
        <v>1906</v>
      </c>
      <c r="Y214">
        <v>2557</v>
      </c>
      <c r="Z214">
        <v>4701</v>
      </c>
      <c r="AA214">
        <v>699</v>
      </c>
      <c r="AB214">
        <v>4525</v>
      </c>
      <c r="AC214">
        <v>2402</v>
      </c>
      <c r="AD214">
        <v>2859</v>
      </c>
      <c r="AE214">
        <v>2459</v>
      </c>
      <c r="AF214">
        <v>3161</v>
      </c>
      <c r="AG214">
        <v>900</v>
      </c>
      <c r="AH214">
        <v>4872</v>
      </c>
      <c r="AI214">
        <v>3329</v>
      </c>
      <c r="AJ214">
        <v>3422</v>
      </c>
      <c r="AK214">
        <v>4253</v>
      </c>
      <c r="AL214">
        <v>2309</v>
      </c>
      <c r="AM214">
        <v>4426</v>
      </c>
      <c r="AN214">
        <v>963</v>
      </c>
      <c r="AO214">
        <v>2952</v>
      </c>
      <c r="AP214">
        <v>4843</v>
      </c>
      <c r="AQ214">
        <v>4150</v>
      </c>
      <c r="AR214">
        <v>3246</v>
      </c>
      <c r="AS214">
        <v>2533</v>
      </c>
      <c r="AT214">
        <v>1934</v>
      </c>
      <c r="AU214">
        <v>863</v>
      </c>
      <c r="AV214">
        <v>1560</v>
      </c>
      <c r="AW214">
        <v>3874</v>
      </c>
    </row>
    <row r="215" spans="2:49" x14ac:dyDescent="0.25">
      <c r="B215">
        <v>207</v>
      </c>
      <c r="C215" t="s">
        <v>326</v>
      </c>
      <c r="D215" s="6">
        <v>7.7</v>
      </c>
      <c r="E215">
        <v>156</v>
      </c>
      <c r="F215" t="s">
        <v>109</v>
      </c>
      <c r="G215" t="s">
        <v>103</v>
      </c>
      <c r="H215" t="s">
        <v>126</v>
      </c>
      <c r="I215" t="s">
        <v>128</v>
      </c>
      <c r="J215" t="s">
        <v>113</v>
      </c>
      <c r="K215">
        <v>2995</v>
      </c>
      <c r="L215">
        <v>4140</v>
      </c>
      <c r="M215">
        <v>1097</v>
      </c>
      <c r="N215">
        <v>3998</v>
      </c>
      <c r="O215">
        <v>3949</v>
      </c>
      <c r="P215">
        <v>1054</v>
      </c>
      <c r="Q215">
        <v>3514</v>
      </c>
      <c r="R215">
        <v>3650</v>
      </c>
      <c r="S215">
        <v>2209</v>
      </c>
      <c r="T215">
        <v>3650</v>
      </c>
      <c r="U215">
        <v>4420</v>
      </c>
      <c r="V215">
        <v>2928</v>
      </c>
      <c r="W215">
        <v>3575</v>
      </c>
      <c r="X215">
        <v>3753</v>
      </c>
      <c r="Y215">
        <v>4603</v>
      </c>
      <c r="Z215">
        <v>4901</v>
      </c>
      <c r="AA215">
        <v>790</v>
      </c>
      <c r="AB215">
        <v>1842</v>
      </c>
      <c r="AC215">
        <v>4718</v>
      </c>
      <c r="AD215">
        <v>3584</v>
      </c>
      <c r="AE215">
        <v>1226</v>
      </c>
      <c r="AF215">
        <v>1057</v>
      </c>
      <c r="AG215">
        <v>3147</v>
      </c>
      <c r="AH215">
        <v>4044</v>
      </c>
      <c r="AI215">
        <v>950</v>
      </c>
      <c r="AJ215">
        <v>3275</v>
      </c>
      <c r="AK215">
        <v>3182</v>
      </c>
      <c r="AL215">
        <v>3204</v>
      </c>
      <c r="AM215">
        <v>2786</v>
      </c>
      <c r="AN215">
        <v>4723</v>
      </c>
      <c r="AO215">
        <v>4318</v>
      </c>
      <c r="AP215">
        <v>3387</v>
      </c>
      <c r="AQ215">
        <v>1865</v>
      </c>
      <c r="AR215">
        <v>2379</v>
      </c>
      <c r="AS215">
        <v>3280</v>
      </c>
      <c r="AT215">
        <v>2336</v>
      </c>
      <c r="AU215">
        <v>1581</v>
      </c>
      <c r="AV215">
        <v>4009</v>
      </c>
      <c r="AW215">
        <v>2913</v>
      </c>
    </row>
    <row r="216" spans="2:49" x14ac:dyDescent="0.25">
      <c r="B216">
        <v>208</v>
      </c>
      <c r="C216" t="s">
        <v>327</v>
      </c>
      <c r="D216" s="6">
        <v>3.6</v>
      </c>
      <c r="E216">
        <v>654</v>
      </c>
      <c r="F216" t="s">
        <v>109</v>
      </c>
      <c r="G216" t="s">
        <v>103</v>
      </c>
      <c r="H216" t="s">
        <v>121</v>
      </c>
      <c r="I216" t="s">
        <v>130</v>
      </c>
      <c r="J216" t="s">
        <v>113</v>
      </c>
      <c r="K216">
        <v>2374</v>
      </c>
      <c r="L216">
        <v>4624</v>
      </c>
      <c r="M216">
        <v>3486</v>
      </c>
      <c r="N216">
        <v>1148</v>
      </c>
      <c r="O216">
        <v>3060</v>
      </c>
      <c r="P216">
        <v>4530</v>
      </c>
      <c r="Q216">
        <v>4547</v>
      </c>
      <c r="R216">
        <v>2105</v>
      </c>
      <c r="S216">
        <v>3397</v>
      </c>
      <c r="T216">
        <v>4635</v>
      </c>
      <c r="U216">
        <v>1839</v>
      </c>
      <c r="V216">
        <v>4241</v>
      </c>
      <c r="W216">
        <v>3120</v>
      </c>
      <c r="X216">
        <v>4757</v>
      </c>
      <c r="Y216">
        <v>2001</v>
      </c>
      <c r="Z216">
        <v>4713</v>
      </c>
      <c r="AA216">
        <v>4122</v>
      </c>
      <c r="AB216">
        <v>4906</v>
      </c>
      <c r="AC216">
        <v>3344</v>
      </c>
      <c r="AD216">
        <v>4802</v>
      </c>
      <c r="AE216">
        <v>3310</v>
      </c>
      <c r="AF216">
        <v>4942</v>
      </c>
      <c r="AG216">
        <v>4827</v>
      </c>
      <c r="AH216">
        <v>4342</v>
      </c>
      <c r="AI216">
        <v>3418</v>
      </c>
      <c r="AJ216">
        <v>3899</v>
      </c>
      <c r="AK216">
        <v>1092</v>
      </c>
      <c r="AL216">
        <v>2086</v>
      </c>
      <c r="AM216">
        <v>3439</v>
      </c>
      <c r="AN216">
        <v>2114</v>
      </c>
      <c r="AO216">
        <v>4360</v>
      </c>
      <c r="AP216">
        <v>801</v>
      </c>
      <c r="AQ216">
        <v>3448</v>
      </c>
      <c r="AR216">
        <v>2238</v>
      </c>
      <c r="AS216">
        <v>3008</v>
      </c>
      <c r="AT216">
        <v>1024</v>
      </c>
      <c r="AU216">
        <v>641</v>
      </c>
      <c r="AV216">
        <v>1093</v>
      </c>
      <c r="AW216">
        <v>4030</v>
      </c>
    </row>
    <row r="217" spans="2:49" x14ac:dyDescent="0.25">
      <c r="B217">
        <v>209</v>
      </c>
      <c r="C217" t="s">
        <v>328</v>
      </c>
      <c r="D217" s="6">
        <v>2.8000000000000003</v>
      </c>
      <c r="E217">
        <v>789</v>
      </c>
      <c r="F217" t="s">
        <v>109</v>
      </c>
      <c r="G217" t="s">
        <v>103</v>
      </c>
      <c r="H217" t="s">
        <v>122</v>
      </c>
      <c r="I217" t="s">
        <v>130</v>
      </c>
      <c r="J217" t="s">
        <v>113</v>
      </c>
      <c r="K217">
        <v>938</v>
      </c>
      <c r="L217">
        <v>3356</v>
      </c>
      <c r="M217">
        <v>3408</v>
      </c>
      <c r="N217">
        <v>1577</v>
      </c>
      <c r="O217">
        <v>4610</v>
      </c>
      <c r="P217">
        <v>2030</v>
      </c>
      <c r="Q217">
        <v>1419</v>
      </c>
      <c r="R217">
        <v>4988</v>
      </c>
      <c r="S217">
        <v>4472</v>
      </c>
      <c r="T217">
        <v>1155</v>
      </c>
      <c r="U217">
        <v>4838</v>
      </c>
      <c r="V217">
        <v>4727</v>
      </c>
      <c r="W217">
        <v>2689</v>
      </c>
      <c r="X217">
        <v>2003</v>
      </c>
      <c r="Y217">
        <v>4150</v>
      </c>
      <c r="Z217">
        <v>2529</v>
      </c>
      <c r="AA217">
        <v>3338</v>
      </c>
      <c r="AB217">
        <v>1541</v>
      </c>
      <c r="AC217">
        <v>3238</v>
      </c>
      <c r="AD217">
        <v>3770</v>
      </c>
      <c r="AE217">
        <v>4905</v>
      </c>
      <c r="AF217">
        <v>3579</v>
      </c>
      <c r="AG217">
        <v>597</v>
      </c>
      <c r="AH217">
        <v>917</v>
      </c>
      <c r="AI217">
        <v>3826</v>
      </c>
      <c r="AJ217">
        <v>4871</v>
      </c>
      <c r="AK217">
        <v>4461</v>
      </c>
      <c r="AL217">
        <v>1598</v>
      </c>
      <c r="AM217">
        <v>3879</v>
      </c>
      <c r="AN217">
        <v>1898</v>
      </c>
      <c r="AO217">
        <v>4814</v>
      </c>
      <c r="AP217">
        <v>4989</v>
      </c>
      <c r="AQ217">
        <v>4173</v>
      </c>
      <c r="AR217">
        <v>4831</v>
      </c>
      <c r="AS217">
        <v>4084</v>
      </c>
      <c r="AT217">
        <v>1944</v>
      </c>
      <c r="AU217">
        <v>2291</v>
      </c>
      <c r="AV217">
        <v>4823</v>
      </c>
      <c r="AW217">
        <v>3445</v>
      </c>
    </row>
    <row r="218" spans="2:49" x14ac:dyDescent="0.25">
      <c r="B218">
        <v>210</v>
      </c>
      <c r="C218" t="s">
        <v>329</v>
      </c>
      <c r="D218" s="6">
        <v>8.6999999999999993</v>
      </c>
      <c r="E218">
        <v>852</v>
      </c>
      <c r="F218" t="s">
        <v>109</v>
      </c>
      <c r="G218" t="s">
        <v>103</v>
      </c>
      <c r="H218" t="s">
        <v>123</v>
      </c>
      <c r="I218" t="s">
        <v>130</v>
      </c>
      <c r="J218" t="s">
        <v>113</v>
      </c>
      <c r="K218">
        <v>2285</v>
      </c>
      <c r="L218">
        <v>4481</v>
      </c>
      <c r="M218">
        <v>1186</v>
      </c>
      <c r="N218">
        <v>2677</v>
      </c>
      <c r="O218">
        <v>3146</v>
      </c>
      <c r="P218">
        <v>3788</v>
      </c>
      <c r="Q218">
        <v>2498</v>
      </c>
      <c r="R218">
        <v>518</v>
      </c>
      <c r="S218">
        <v>2856</v>
      </c>
      <c r="T218">
        <v>4552</v>
      </c>
      <c r="U218">
        <v>1408</v>
      </c>
      <c r="V218">
        <v>598</v>
      </c>
      <c r="W218">
        <v>2838</v>
      </c>
      <c r="X218">
        <v>2256</v>
      </c>
      <c r="Y218">
        <v>2205</v>
      </c>
      <c r="Z218">
        <v>2733</v>
      </c>
      <c r="AA218">
        <v>1193</v>
      </c>
      <c r="AB218">
        <v>667</v>
      </c>
      <c r="AC218">
        <v>2119</v>
      </c>
      <c r="AD218">
        <v>1787</v>
      </c>
      <c r="AE218">
        <v>2976</v>
      </c>
      <c r="AF218">
        <v>4249</v>
      </c>
      <c r="AG218">
        <v>4768</v>
      </c>
      <c r="AH218">
        <v>3973</v>
      </c>
      <c r="AI218">
        <v>713</v>
      </c>
      <c r="AJ218">
        <v>2086</v>
      </c>
      <c r="AK218">
        <v>2853</v>
      </c>
      <c r="AL218">
        <v>3605</v>
      </c>
      <c r="AM218">
        <v>1233</v>
      </c>
      <c r="AN218">
        <v>1209</v>
      </c>
      <c r="AO218">
        <v>3593</v>
      </c>
      <c r="AP218">
        <v>565</v>
      </c>
      <c r="AQ218">
        <v>629</v>
      </c>
      <c r="AR218">
        <v>1343</v>
      </c>
      <c r="AS218">
        <v>862</v>
      </c>
      <c r="AT218">
        <v>4327</v>
      </c>
      <c r="AU218">
        <v>4493</v>
      </c>
      <c r="AV218">
        <v>2532</v>
      </c>
      <c r="AW218">
        <v>1430</v>
      </c>
    </row>
    <row r="219" spans="2:49" x14ac:dyDescent="0.25">
      <c r="B219">
        <v>211</v>
      </c>
      <c r="C219" t="s">
        <v>330</v>
      </c>
      <c r="D219" s="6">
        <v>1.5499999999999998</v>
      </c>
      <c r="E219">
        <v>1</v>
      </c>
      <c r="F219" t="s">
        <v>109</v>
      </c>
      <c r="G219" t="s">
        <v>103</v>
      </c>
      <c r="H219" t="s">
        <v>124</v>
      </c>
      <c r="I219" t="s">
        <v>130</v>
      </c>
      <c r="J219" t="s">
        <v>113</v>
      </c>
      <c r="K219">
        <v>2621</v>
      </c>
      <c r="L219">
        <v>668</v>
      </c>
      <c r="M219">
        <v>3117</v>
      </c>
      <c r="N219">
        <v>1619</v>
      </c>
      <c r="O219">
        <v>3643</v>
      </c>
      <c r="P219">
        <v>3025</v>
      </c>
      <c r="Q219">
        <v>2191</v>
      </c>
      <c r="R219">
        <v>1068</v>
      </c>
      <c r="S219">
        <v>584</v>
      </c>
      <c r="T219">
        <v>705</v>
      </c>
      <c r="U219">
        <v>1081</v>
      </c>
      <c r="V219">
        <v>2282</v>
      </c>
      <c r="W219">
        <v>1656</v>
      </c>
      <c r="X219">
        <v>4211</v>
      </c>
      <c r="Y219">
        <v>907</v>
      </c>
      <c r="Z219">
        <v>4665</v>
      </c>
      <c r="AA219">
        <v>4905</v>
      </c>
      <c r="AB219">
        <v>3907</v>
      </c>
      <c r="AC219">
        <v>1980</v>
      </c>
      <c r="AD219">
        <v>4140</v>
      </c>
      <c r="AE219">
        <v>3216</v>
      </c>
      <c r="AF219">
        <v>3558</v>
      </c>
      <c r="AG219">
        <v>4885</v>
      </c>
      <c r="AH219">
        <v>4041</v>
      </c>
      <c r="AI219">
        <v>3124</v>
      </c>
      <c r="AJ219">
        <v>3160</v>
      </c>
      <c r="AK219">
        <v>1727</v>
      </c>
      <c r="AL219">
        <v>2875</v>
      </c>
      <c r="AM219">
        <v>4871</v>
      </c>
      <c r="AN219">
        <v>671</v>
      </c>
      <c r="AO219">
        <v>3588</v>
      </c>
      <c r="AP219">
        <v>1506</v>
      </c>
      <c r="AQ219">
        <v>3018</v>
      </c>
      <c r="AR219">
        <v>2057</v>
      </c>
      <c r="AS219">
        <v>540</v>
      </c>
      <c r="AT219">
        <v>1405</v>
      </c>
      <c r="AU219">
        <v>4558</v>
      </c>
      <c r="AV219">
        <v>2417</v>
      </c>
      <c r="AW219">
        <v>3758</v>
      </c>
    </row>
    <row r="220" spans="2:49" x14ac:dyDescent="0.25">
      <c r="B220">
        <v>212</v>
      </c>
      <c r="C220" t="s">
        <v>331</v>
      </c>
      <c r="D220" s="6">
        <v>1.1499999999999999</v>
      </c>
      <c r="E220">
        <v>3000</v>
      </c>
      <c r="F220" t="s">
        <v>110</v>
      </c>
      <c r="G220" t="s">
        <v>102</v>
      </c>
      <c r="H220" t="s">
        <v>121</v>
      </c>
      <c r="I220" t="s">
        <v>128</v>
      </c>
      <c r="J220" t="s">
        <v>114</v>
      </c>
      <c r="K220">
        <v>4036</v>
      </c>
      <c r="L220">
        <v>3247</v>
      </c>
      <c r="M220">
        <v>2241</v>
      </c>
      <c r="N220">
        <v>2877</v>
      </c>
      <c r="O220">
        <v>1301</v>
      </c>
      <c r="P220">
        <v>4987</v>
      </c>
      <c r="Q220">
        <v>4744</v>
      </c>
      <c r="R220">
        <v>716</v>
      </c>
      <c r="S220">
        <v>806</v>
      </c>
      <c r="T220">
        <v>2830</v>
      </c>
      <c r="U220">
        <v>2746</v>
      </c>
      <c r="V220">
        <v>1025</v>
      </c>
      <c r="W220">
        <v>2500</v>
      </c>
      <c r="X220">
        <v>4867</v>
      </c>
      <c r="Y220">
        <v>1389</v>
      </c>
      <c r="Z220">
        <v>1948</v>
      </c>
      <c r="AA220">
        <v>2836</v>
      </c>
      <c r="AB220">
        <v>2869</v>
      </c>
      <c r="AC220">
        <v>1426</v>
      </c>
      <c r="AD220">
        <v>2782</v>
      </c>
      <c r="AE220">
        <v>4792</v>
      </c>
      <c r="AF220">
        <v>1297</v>
      </c>
      <c r="AG220">
        <v>765</v>
      </c>
      <c r="AH220">
        <v>4050</v>
      </c>
      <c r="AI220">
        <v>3897</v>
      </c>
      <c r="AJ220">
        <v>851</v>
      </c>
      <c r="AK220">
        <v>4788</v>
      </c>
      <c r="AL220">
        <v>1834</v>
      </c>
      <c r="AM220">
        <v>2454</v>
      </c>
      <c r="AN220">
        <v>1266</v>
      </c>
      <c r="AO220">
        <v>3772</v>
      </c>
      <c r="AP220">
        <v>3747</v>
      </c>
      <c r="AQ220">
        <v>1173</v>
      </c>
      <c r="AR220">
        <v>3512</v>
      </c>
      <c r="AS220">
        <v>2420</v>
      </c>
      <c r="AT220">
        <v>3533</v>
      </c>
      <c r="AU220">
        <v>4492</v>
      </c>
      <c r="AV220">
        <v>3127</v>
      </c>
      <c r="AW220">
        <v>517</v>
      </c>
    </row>
    <row r="221" spans="2:49" x14ac:dyDescent="0.25">
      <c r="B221">
        <v>213</v>
      </c>
      <c r="C221" t="s">
        <v>332</v>
      </c>
      <c r="D221" s="6">
        <v>2.35</v>
      </c>
      <c r="E221">
        <v>2200</v>
      </c>
      <c r="F221" t="s">
        <v>109</v>
      </c>
      <c r="G221" t="s">
        <v>103</v>
      </c>
      <c r="H221" t="s">
        <v>122</v>
      </c>
      <c r="I221" t="s">
        <v>128</v>
      </c>
      <c r="J221" t="s">
        <v>114</v>
      </c>
      <c r="K221">
        <v>3820</v>
      </c>
      <c r="L221">
        <v>3934</v>
      </c>
      <c r="M221">
        <v>2143</v>
      </c>
      <c r="N221">
        <v>1569</v>
      </c>
      <c r="O221">
        <v>1180</v>
      </c>
      <c r="P221">
        <v>4427</v>
      </c>
      <c r="Q221">
        <v>2329</v>
      </c>
      <c r="R221">
        <v>1965</v>
      </c>
      <c r="S221">
        <v>4466</v>
      </c>
      <c r="T221">
        <v>4462</v>
      </c>
      <c r="U221">
        <v>4477</v>
      </c>
      <c r="V221">
        <v>1575</v>
      </c>
      <c r="W221">
        <v>1890</v>
      </c>
      <c r="X221">
        <v>4671</v>
      </c>
      <c r="Y221">
        <v>4717</v>
      </c>
      <c r="Z221">
        <v>4316</v>
      </c>
      <c r="AA221">
        <v>4785</v>
      </c>
      <c r="AB221">
        <v>2946</v>
      </c>
      <c r="AC221">
        <v>4575</v>
      </c>
      <c r="AD221">
        <v>1816</v>
      </c>
      <c r="AE221">
        <v>1509</v>
      </c>
      <c r="AF221">
        <v>1661</v>
      </c>
      <c r="AG221">
        <v>1777</v>
      </c>
      <c r="AH221">
        <v>2618</v>
      </c>
      <c r="AI221">
        <v>1130</v>
      </c>
      <c r="AJ221">
        <v>4963</v>
      </c>
      <c r="AK221">
        <v>1384</v>
      </c>
      <c r="AL221">
        <v>3759</v>
      </c>
      <c r="AM221">
        <v>4000</v>
      </c>
      <c r="AN221">
        <v>1028</v>
      </c>
      <c r="AO221">
        <v>1851</v>
      </c>
      <c r="AP221">
        <v>3483</v>
      </c>
      <c r="AQ221">
        <v>3814</v>
      </c>
      <c r="AR221">
        <v>2066</v>
      </c>
      <c r="AS221">
        <v>2782</v>
      </c>
      <c r="AT221">
        <v>1333</v>
      </c>
      <c r="AU221">
        <v>1430</v>
      </c>
      <c r="AV221">
        <v>2850</v>
      </c>
      <c r="AW221">
        <v>1140</v>
      </c>
    </row>
    <row r="222" spans="2:49" x14ac:dyDescent="0.25">
      <c r="B222">
        <v>214</v>
      </c>
      <c r="C222" t="s">
        <v>333</v>
      </c>
      <c r="D222" s="6">
        <v>6.5</v>
      </c>
      <c r="E222">
        <v>514</v>
      </c>
      <c r="F222" t="s">
        <v>107</v>
      </c>
      <c r="G222" t="s">
        <v>104</v>
      </c>
      <c r="H222" t="s">
        <v>123</v>
      </c>
      <c r="I222" t="s">
        <v>128</v>
      </c>
      <c r="J222" t="s">
        <v>114</v>
      </c>
      <c r="K222">
        <v>2116</v>
      </c>
      <c r="L222">
        <v>849</v>
      </c>
      <c r="M222">
        <v>2214</v>
      </c>
      <c r="N222">
        <v>2455</v>
      </c>
      <c r="O222">
        <v>2419</v>
      </c>
      <c r="P222">
        <v>1471</v>
      </c>
      <c r="Q222">
        <v>1056</v>
      </c>
      <c r="R222">
        <v>2760</v>
      </c>
      <c r="S222">
        <v>2676</v>
      </c>
      <c r="T222">
        <v>899</v>
      </c>
      <c r="U222">
        <v>3759</v>
      </c>
      <c r="V222">
        <v>3558</v>
      </c>
      <c r="W222">
        <v>3092</v>
      </c>
      <c r="X222">
        <v>1869</v>
      </c>
      <c r="Y222">
        <v>2885</v>
      </c>
      <c r="Z222">
        <v>4670</v>
      </c>
      <c r="AA222">
        <v>3396</v>
      </c>
      <c r="AB222">
        <v>4719</v>
      </c>
      <c r="AC222">
        <v>1759</v>
      </c>
      <c r="AD222">
        <v>2043</v>
      </c>
      <c r="AE222">
        <v>3641</v>
      </c>
      <c r="AF222">
        <v>1778</v>
      </c>
      <c r="AG222">
        <v>1108</v>
      </c>
      <c r="AH222">
        <v>2893</v>
      </c>
      <c r="AI222">
        <v>795</v>
      </c>
      <c r="AJ222">
        <v>795</v>
      </c>
      <c r="AK222">
        <v>1755</v>
      </c>
      <c r="AL222">
        <v>1454</v>
      </c>
      <c r="AM222">
        <v>989</v>
      </c>
      <c r="AN222">
        <v>4256</v>
      </c>
      <c r="AO222">
        <v>3728</v>
      </c>
      <c r="AP222">
        <v>546</v>
      </c>
      <c r="AQ222">
        <v>3151</v>
      </c>
      <c r="AR222">
        <v>824</v>
      </c>
      <c r="AS222">
        <v>1075</v>
      </c>
      <c r="AT222">
        <v>4545</v>
      </c>
      <c r="AU222">
        <v>1795</v>
      </c>
      <c r="AV222">
        <v>3890</v>
      </c>
      <c r="AW222">
        <v>2317</v>
      </c>
    </row>
    <row r="223" spans="2:49" x14ac:dyDescent="0.25">
      <c r="B223">
        <v>215</v>
      </c>
      <c r="C223" t="s">
        <v>334</v>
      </c>
      <c r="D223" s="6">
        <v>7.5</v>
      </c>
      <c r="E223">
        <v>654</v>
      </c>
      <c r="F223" t="s">
        <v>108</v>
      </c>
      <c r="G223" t="s">
        <v>105</v>
      </c>
      <c r="H223" t="s">
        <v>124</v>
      </c>
      <c r="I223" t="s">
        <v>128</v>
      </c>
      <c r="J223" t="s">
        <v>114</v>
      </c>
      <c r="K223">
        <v>3086</v>
      </c>
      <c r="L223">
        <v>1103</v>
      </c>
      <c r="M223">
        <v>820</v>
      </c>
      <c r="N223">
        <v>2824</v>
      </c>
      <c r="O223">
        <v>4900</v>
      </c>
      <c r="P223">
        <v>4449</v>
      </c>
      <c r="Q223">
        <v>1424</v>
      </c>
      <c r="R223">
        <v>1873</v>
      </c>
      <c r="S223">
        <v>2814</v>
      </c>
      <c r="T223">
        <v>1027</v>
      </c>
      <c r="U223">
        <v>3752</v>
      </c>
      <c r="V223">
        <v>571</v>
      </c>
      <c r="W223">
        <v>580</v>
      </c>
      <c r="X223">
        <v>1425</v>
      </c>
      <c r="Y223">
        <v>2053</v>
      </c>
      <c r="Z223">
        <v>1048</v>
      </c>
      <c r="AA223">
        <v>3525</v>
      </c>
      <c r="AB223">
        <v>2241</v>
      </c>
      <c r="AC223">
        <v>4871</v>
      </c>
      <c r="AD223">
        <v>3531</v>
      </c>
      <c r="AE223">
        <v>2487</v>
      </c>
      <c r="AF223">
        <v>4309</v>
      </c>
      <c r="AG223">
        <v>2925</v>
      </c>
      <c r="AH223">
        <v>4845</v>
      </c>
      <c r="AI223">
        <v>4225</v>
      </c>
      <c r="AJ223">
        <v>1177</v>
      </c>
      <c r="AK223">
        <v>3341</v>
      </c>
      <c r="AL223">
        <v>2477</v>
      </c>
      <c r="AM223">
        <v>3348</v>
      </c>
      <c r="AN223">
        <v>2128</v>
      </c>
      <c r="AO223">
        <v>1074</v>
      </c>
      <c r="AP223">
        <v>2999</v>
      </c>
      <c r="AQ223">
        <v>4343</v>
      </c>
      <c r="AR223">
        <v>1086</v>
      </c>
      <c r="AS223">
        <v>2360</v>
      </c>
      <c r="AT223">
        <v>2839</v>
      </c>
      <c r="AU223">
        <v>1414</v>
      </c>
      <c r="AV223">
        <v>2070</v>
      </c>
      <c r="AW223">
        <v>726</v>
      </c>
    </row>
    <row r="224" spans="2:49" x14ac:dyDescent="0.25">
      <c r="B224">
        <v>216</v>
      </c>
      <c r="C224" t="s">
        <v>335</v>
      </c>
      <c r="D224" s="6">
        <v>1.1499999999999999</v>
      </c>
      <c r="E224">
        <v>3000</v>
      </c>
      <c r="F224" t="s">
        <v>110</v>
      </c>
      <c r="G224" t="s">
        <v>102</v>
      </c>
      <c r="H224" t="s">
        <v>121</v>
      </c>
      <c r="I224" t="s">
        <v>128</v>
      </c>
      <c r="J224" t="s">
        <v>112</v>
      </c>
      <c r="K224">
        <v>1056</v>
      </c>
      <c r="L224">
        <v>2277</v>
      </c>
      <c r="M224">
        <v>3705</v>
      </c>
      <c r="N224">
        <v>2106</v>
      </c>
      <c r="O224">
        <v>3153</v>
      </c>
      <c r="P224">
        <v>4342</v>
      </c>
      <c r="Q224">
        <v>4961</v>
      </c>
      <c r="R224">
        <v>1919</v>
      </c>
      <c r="S224">
        <v>2148</v>
      </c>
      <c r="T224">
        <v>2937</v>
      </c>
      <c r="U224">
        <v>1405</v>
      </c>
      <c r="V224">
        <v>979</v>
      </c>
      <c r="W224">
        <v>1759</v>
      </c>
      <c r="X224">
        <v>680</v>
      </c>
      <c r="Y224">
        <v>1202</v>
      </c>
      <c r="Z224">
        <v>1040</v>
      </c>
      <c r="AA224">
        <v>4701</v>
      </c>
      <c r="AB224">
        <v>1063</v>
      </c>
      <c r="AC224">
        <v>3432</v>
      </c>
      <c r="AD224">
        <v>3889</v>
      </c>
      <c r="AE224">
        <v>813</v>
      </c>
      <c r="AF224">
        <v>1045</v>
      </c>
      <c r="AG224">
        <v>850</v>
      </c>
      <c r="AH224">
        <v>610</v>
      </c>
      <c r="AI224">
        <v>2015</v>
      </c>
      <c r="AJ224">
        <v>4474</v>
      </c>
      <c r="AK224">
        <v>4014</v>
      </c>
      <c r="AL224">
        <v>4922</v>
      </c>
      <c r="AM224">
        <v>1018</v>
      </c>
      <c r="AN224">
        <v>3496</v>
      </c>
      <c r="AO224">
        <v>3626</v>
      </c>
      <c r="AP224">
        <v>711</v>
      </c>
      <c r="AQ224">
        <v>3428</v>
      </c>
      <c r="AR224">
        <v>1641</v>
      </c>
      <c r="AS224">
        <v>3966</v>
      </c>
      <c r="AT224">
        <v>2004</v>
      </c>
      <c r="AU224">
        <v>1923</v>
      </c>
      <c r="AV224">
        <v>921</v>
      </c>
      <c r="AW224">
        <v>842</v>
      </c>
    </row>
    <row r="225" spans="2:49" x14ac:dyDescent="0.25">
      <c r="B225">
        <v>217</v>
      </c>
      <c r="C225" t="s">
        <v>336</v>
      </c>
      <c r="D225" s="6">
        <v>2.35</v>
      </c>
      <c r="E225">
        <v>2200</v>
      </c>
      <c r="F225" t="s">
        <v>109</v>
      </c>
      <c r="G225" t="s">
        <v>103</v>
      </c>
      <c r="H225" t="s">
        <v>122</v>
      </c>
      <c r="I225" t="s">
        <v>128</v>
      </c>
      <c r="J225" t="s">
        <v>112</v>
      </c>
      <c r="K225">
        <v>951</v>
      </c>
      <c r="L225">
        <v>537</v>
      </c>
      <c r="M225">
        <v>1330</v>
      </c>
      <c r="N225">
        <v>1434</v>
      </c>
      <c r="O225">
        <v>736</v>
      </c>
      <c r="P225">
        <v>842</v>
      </c>
      <c r="Q225">
        <v>723</v>
      </c>
      <c r="R225">
        <v>4044</v>
      </c>
      <c r="S225">
        <v>1549</v>
      </c>
      <c r="T225">
        <v>1602</v>
      </c>
      <c r="U225">
        <v>4501</v>
      </c>
      <c r="V225">
        <v>4013</v>
      </c>
      <c r="W225">
        <v>3485</v>
      </c>
      <c r="X225">
        <v>2988</v>
      </c>
      <c r="Y225">
        <v>1909</v>
      </c>
      <c r="Z225">
        <v>755</v>
      </c>
      <c r="AA225">
        <v>1437</v>
      </c>
      <c r="AB225">
        <v>1404</v>
      </c>
      <c r="AC225">
        <v>4452</v>
      </c>
      <c r="AD225">
        <v>715</v>
      </c>
      <c r="AE225">
        <v>4806</v>
      </c>
      <c r="AF225">
        <v>1980</v>
      </c>
      <c r="AG225">
        <v>614</v>
      </c>
      <c r="AH225">
        <v>2146</v>
      </c>
      <c r="AI225">
        <v>1178</v>
      </c>
      <c r="AJ225">
        <v>1720</v>
      </c>
      <c r="AK225">
        <v>4046</v>
      </c>
      <c r="AL225">
        <v>4303</v>
      </c>
      <c r="AM225">
        <v>4984</v>
      </c>
      <c r="AN225">
        <v>1796</v>
      </c>
      <c r="AO225">
        <v>1971</v>
      </c>
      <c r="AP225">
        <v>3467</v>
      </c>
      <c r="AQ225">
        <v>1888</v>
      </c>
      <c r="AR225">
        <v>4413</v>
      </c>
      <c r="AS225">
        <v>3786</v>
      </c>
      <c r="AT225">
        <v>3025</v>
      </c>
      <c r="AU225">
        <v>2933</v>
      </c>
      <c r="AV225">
        <v>2729</v>
      </c>
      <c r="AW225">
        <v>4964</v>
      </c>
    </row>
    <row r="226" spans="2:49" x14ac:dyDescent="0.25">
      <c r="B226">
        <v>218</v>
      </c>
      <c r="C226" t="s">
        <v>337</v>
      </c>
      <c r="D226" s="6">
        <v>6.5</v>
      </c>
      <c r="E226">
        <v>514</v>
      </c>
      <c r="F226" t="s">
        <v>107</v>
      </c>
      <c r="G226" t="s">
        <v>104</v>
      </c>
      <c r="H226" t="s">
        <v>123</v>
      </c>
      <c r="I226" t="s">
        <v>128</v>
      </c>
      <c r="J226" t="s">
        <v>112</v>
      </c>
      <c r="K226">
        <v>4120</v>
      </c>
      <c r="L226">
        <v>843</v>
      </c>
      <c r="M226">
        <v>3887</v>
      </c>
      <c r="N226">
        <v>3448</v>
      </c>
      <c r="O226">
        <v>4565</v>
      </c>
      <c r="P226">
        <v>3827</v>
      </c>
      <c r="Q226">
        <v>2145</v>
      </c>
      <c r="R226">
        <v>4073</v>
      </c>
      <c r="S226">
        <v>2873</v>
      </c>
      <c r="T226">
        <v>1968</v>
      </c>
      <c r="U226">
        <v>3213</v>
      </c>
      <c r="V226">
        <v>2081</v>
      </c>
      <c r="W226">
        <v>1937</v>
      </c>
      <c r="X226">
        <v>3479</v>
      </c>
      <c r="Y226">
        <v>4552</v>
      </c>
      <c r="Z226">
        <v>3824</v>
      </c>
      <c r="AA226">
        <v>4728</v>
      </c>
      <c r="AB226">
        <v>3057</v>
      </c>
      <c r="AC226">
        <v>3992</v>
      </c>
      <c r="AD226">
        <v>1908</v>
      </c>
      <c r="AE226">
        <v>632</v>
      </c>
      <c r="AF226">
        <v>2149</v>
      </c>
      <c r="AG226">
        <v>4978</v>
      </c>
      <c r="AH226">
        <v>2425</v>
      </c>
      <c r="AI226">
        <v>2754</v>
      </c>
      <c r="AJ226">
        <v>3959</v>
      </c>
      <c r="AK226">
        <v>4094</v>
      </c>
      <c r="AL226">
        <v>4754</v>
      </c>
      <c r="AM226">
        <v>896</v>
      </c>
      <c r="AN226">
        <v>596</v>
      </c>
      <c r="AO226">
        <v>4685</v>
      </c>
      <c r="AP226">
        <v>2161</v>
      </c>
      <c r="AQ226">
        <v>2831</v>
      </c>
      <c r="AR226">
        <v>1947</v>
      </c>
      <c r="AS226">
        <v>1991</v>
      </c>
      <c r="AT226">
        <v>3570</v>
      </c>
      <c r="AU226">
        <v>4375</v>
      </c>
      <c r="AV226">
        <v>4151</v>
      </c>
      <c r="AW226">
        <v>2007</v>
      </c>
    </row>
    <row r="227" spans="2:49" x14ac:dyDescent="0.25">
      <c r="B227">
        <v>219</v>
      </c>
      <c r="C227" t="s">
        <v>338</v>
      </c>
      <c r="D227" s="6">
        <v>7.5</v>
      </c>
      <c r="E227">
        <v>654</v>
      </c>
      <c r="F227" t="s">
        <v>108</v>
      </c>
      <c r="G227" t="s">
        <v>105</v>
      </c>
      <c r="H227" t="s">
        <v>124</v>
      </c>
      <c r="I227" t="s">
        <v>128</v>
      </c>
      <c r="J227" t="s">
        <v>112</v>
      </c>
      <c r="K227">
        <v>3180</v>
      </c>
      <c r="L227">
        <v>4204</v>
      </c>
      <c r="M227">
        <v>4507</v>
      </c>
      <c r="N227">
        <v>3279</v>
      </c>
      <c r="O227">
        <v>4020</v>
      </c>
      <c r="P227">
        <v>1930</v>
      </c>
      <c r="Q227">
        <v>4688</v>
      </c>
      <c r="R227">
        <v>2791</v>
      </c>
      <c r="S227">
        <v>4809</v>
      </c>
      <c r="T227">
        <v>3644</v>
      </c>
      <c r="U227">
        <v>3897</v>
      </c>
      <c r="V227">
        <v>2974</v>
      </c>
      <c r="W227">
        <v>4720</v>
      </c>
      <c r="X227">
        <v>4024</v>
      </c>
      <c r="Y227">
        <v>3704</v>
      </c>
      <c r="Z227">
        <v>1078</v>
      </c>
      <c r="AA227">
        <v>2304</v>
      </c>
      <c r="AB227">
        <v>1020</v>
      </c>
      <c r="AC227">
        <v>4875</v>
      </c>
      <c r="AD227">
        <v>4126</v>
      </c>
      <c r="AE227">
        <v>3042</v>
      </c>
      <c r="AF227">
        <v>4303</v>
      </c>
      <c r="AG227">
        <v>3090</v>
      </c>
      <c r="AH227">
        <v>877</v>
      </c>
      <c r="AI227">
        <v>542</v>
      </c>
      <c r="AJ227">
        <v>2254</v>
      </c>
      <c r="AK227">
        <v>4783</v>
      </c>
      <c r="AL227">
        <v>4349</v>
      </c>
      <c r="AM227">
        <v>4238</v>
      </c>
      <c r="AN227">
        <v>2752</v>
      </c>
      <c r="AO227">
        <v>1540</v>
      </c>
      <c r="AP227">
        <v>658</v>
      </c>
      <c r="AQ227">
        <v>2429</v>
      </c>
      <c r="AR227">
        <v>1079</v>
      </c>
      <c r="AS227">
        <v>1396</v>
      </c>
      <c r="AT227">
        <v>2420</v>
      </c>
      <c r="AU227">
        <v>2133</v>
      </c>
      <c r="AV227">
        <v>3743</v>
      </c>
      <c r="AW227">
        <v>937</v>
      </c>
    </row>
    <row r="228" spans="2:49" x14ac:dyDescent="0.25">
      <c r="B228">
        <v>220</v>
      </c>
      <c r="C228" t="s">
        <v>339</v>
      </c>
      <c r="D228" s="6">
        <v>3.4</v>
      </c>
      <c r="E228">
        <v>765</v>
      </c>
      <c r="F228" t="s">
        <v>110</v>
      </c>
      <c r="G228" t="s">
        <v>102</v>
      </c>
      <c r="H228" t="s">
        <v>126</v>
      </c>
      <c r="I228" t="s">
        <v>129</v>
      </c>
      <c r="J228" t="s">
        <v>112</v>
      </c>
      <c r="K228">
        <v>3486</v>
      </c>
      <c r="L228">
        <v>2476</v>
      </c>
      <c r="M228">
        <v>2631</v>
      </c>
      <c r="N228">
        <v>1574</v>
      </c>
      <c r="O228">
        <v>4554</v>
      </c>
      <c r="P228">
        <v>3070</v>
      </c>
      <c r="Q228">
        <v>1237</v>
      </c>
      <c r="R228">
        <v>2886</v>
      </c>
      <c r="S228">
        <v>3299</v>
      </c>
      <c r="T228">
        <v>1647</v>
      </c>
      <c r="U228">
        <v>4782</v>
      </c>
      <c r="V228">
        <v>4350</v>
      </c>
      <c r="W228">
        <v>2188</v>
      </c>
      <c r="X228">
        <v>1322</v>
      </c>
      <c r="Y228">
        <v>977</v>
      </c>
      <c r="Z228">
        <v>2196</v>
      </c>
      <c r="AA228">
        <v>1091</v>
      </c>
      <c r="AB228">
        <v>3540</v>
      </c>
      <c r="AC228">
        <v>3309</v>
      </c>
      <c r="AD228">
        <v>1531</v>
      </c>
      <c r="AE228">
        <v>620</v>
      </c>
      <c r="AF228">
        <v>4924</v>
      </c>
      <c r="AG228">
        <v>2960</v>
      </c>
      <c r="AH228">
        <v>2973</v>
      </c>
      <c r="AI228">
        <v>2805</v>
      </c>
      <c r="AJ228">
        <v>4326</v>
      </c>
      <c r="AK228">
        <v>3586</v>
      </c>
      <c r="AL228">
        <v>2976</v>
      </c>
      <c r="AM228">
        <v>3229</v>
      </c>
      <c r="AN228">
        <v>3633</v>
      </c>
      <c r="AO228">
        <v>4440</v>
      </c>
      <c r="AP228">
        <v>4603</v>
      </c>
      <c r="AQ228">
        <v>2574</v>
      </c>
      <c r="AR228">
        <v>2066</v>
      </c>
      <c r="AS228">
        <v>3285</v>
      </c>
      <c r="AT228">
        <v>4395</v>
      </c>
      <c r="AU228">
        <v>1022</v>
      </c>
      <c r="AV228">
        <v>2613</v>
      </c>
      <c r="AW228">
        <v>3998</v>
      </c>
    </row>
    <row r="229" spans="2:49" x14ac:dyDescent="0.25">
      <c r="B229">
        <v>221</v>
      </c>
      <c r="C229" t="s">
        <v>340</v>
      </c>
      <c r="D229" s="6">
        <v>2.6</v>
      </c>
      <c r="E229">
        <v>23</v>
      </c>
      <c r="F229" t="s">
        <v>110</v>
      </c>
      <c r="G229" t="s">
        <v>102</v>
      </c>
      <c r="H229" t="s">
        <v>121</v>
      </c>
      <c r="I229" t="s">
        <v>129</v>
      </c>
      <c r="J229" t="s">
        <v>112</v>
      </c>
      <c r="K229">
        <v>2587</v>
      </c>
      <c r="L229">
        <v>3184</v>
      </c>
      <c r="M229">
        <v>4770</v>
      </c>
      <c r="N229">
        <v>3744</v>
      </c>
      <c r="O229">
        <v>3924</v>
      </c>
      <c r="P229">
        <v>3848</v>
      </c>
      <c r="Q229">
        <v>3071</v>
      </c>
      <c r="R229">
        <v>4683</v>
      </c>
      <c r="S229">
        <v>1608</v>
      </c>
      <c r="T229">
        <v>4008</v>
      </c>
      <c r="U229">
        <v>4991</v>
      </c>
      <c r="V229">
        <v>1467</v>
      </c>
      <c r="W229">
        <v>3720</v>
      </c>
      <c r="X229">
        <v>1066</v>
      </c>
      <c r="Y229">
        <v>1021</v>
      </c>
      <c r="Z229">
        <v>4421</v>
      </c>
      <c r="AA229">
        <v>2944</v>
      </c>
      <c r="AB229">
        <v>2282</v>
      </c>
      <c r="AC229">
        <v>1249</v>
      </c>
      <c r="AD229">
        <v>4061</v>
      </c>
      <c r="AE229">
        <v>1516</v>
      </c>
      <c r="AF229">
        <v>616</v>
      </c>
      <c r="AG229">
        <v>3796</v>
      </c>
      <c r="AH229">
        <v>3249</v>
      </c>
      <c r="AI229">
        <v>2114</v>
      </c>
      <c r="AJ229">
        <v>2227</v>
      </c>
      <c r="AK229">
        <v>2607</v>
      </c>
      <c r="AL229">
        <v>2974</v>
      </c>
      <c r="AM229">
        <v>2350</v>
      </c>
      <c r="AN229">
        <v>3276</v>
      </c>
      <c r="AO229">
        <v>4207</v>
      </c>
      <c r="AP229">
        <v>4830</v>
      </c>
      <c r="AQ229">
        <v>3210</v>
      </c>
      <c r="AR229">
        <v>2462</v>
      </c>
      <c r="AS229">
        <v>2175</v>
      </c>
      <c r="AT229">
        <v>3251</v>
      </c>
      <c r="AU229">
        <v>3255</v>
      </c>
      <c r="AV229">
        <v>3330</v>
      </c>
      <c r="AW229">
        <v>3843</v>
      </c>
    </row>
    <row r="230" spans="2:49" x14ac:dyDescent="0.25">
      <c r="B230">
        <v>222</v>
      </c>
      <c r="C230" t="s">
        <v>341</v>
      </c>
      <c r="D230" s="6">
        <v>8.5</v>
      </c>
      <c r="E230">
        <v>24</v>
      </c>
      <c r="F230" t="s">
        <v>111</v>
      </c>
      <c r="G230" t="s">
        <v>106</v>
      </c>
      <c r="H230" t="s">
        <v>122</v>
      </c>
      <c r="I230" t="s">
        <v>129</v>
      </c>
      <c r="J230" t="s">
        <v>112</v>
      </c>
      <c r="K230">
        <v>3341</v>
      </c>
      <c r="L230">
        <v>2815</v>
      </c>
      <c r="M230">
        <v>1932</v>
      </c>
      <c r="N230">
        <v>4716</v>
      </c>
      <c r="O230">
        <v>2177</v>
      </c>
      <c r="P230">
        <v>4132</v>
      </c>
      <c r="Q230">
        <v>2130</v>
      </c>
      <c r="R230">
        <v>4964</v>
      </c>
      <c r="S230">
        <v>3116</v>
      </c>
      <c r="T230">
        <v>1223</v>
      </c>
      <c r="U230">
        <v>4671</v>
      </c>
      <c r="V230">
        <v>3347</v>
      </c>
      <c r="W230">
        <v>4587</v>
      </c>
      <c r="X230">
        <v>3193</v>
      </c>
      <c r="Y230">
        <v>4106</v>
      </c>
      <c r="Z230">
        <v>3026</v>
      </c>
      <c r="AA230">
        <v>4342</v>
      </c>
      <c r="AB230">
        <v>3361</v>
      </c>
      <c r="AC230">
        <v>3639</v>
      </c>
      <c r="AD230">
        <v>1410</v>
      </c>
      <c r="AE230">
        <v>1206</v>
      </c>
      <c r="AF230">
        <v>3404</v>
      </c>
      <c r="AG230">
        <v>3551</v>
      </c>
      <c r="AH230">
        <v>4059</v>
      </c>
      <c r="AI230">
        <v>3554</v>
      </c>
      <c r="AJ230">
        <v>610</v>
      </c>
      <c r="AK230">
        <v>3167</v>
      </c>
      <c r="AL230">
        <v>3527</v>
      </c>
      <c r="AM230">
        <v>3725</v>
      </c>
      <c r="AN230">
        <v>3979</v>
      </c>
      <c r="AO230">
        <v>2228</v>
      </c>
      <c r="AP230">
        <v>4747</v>
      </c>
      <c r="AQ230">
        <v>3934</v>
      </c>
      <c r="AR230">
        <v>3219</v>
      </c>
      <c r="AS230">
        <v>929</v>
      </c>
      <c r="AT230">
        <v>4180</v>
      </c>
      <c r="AU230">
        <v>3317</v>
      </c>
      <c r="AV230">
        <v>893</v>
      </c>
      <c r="AW230">
        <v>3873</v>
      </c>
    </row>
    <row r="231" spans="2:49" x14ac:dyDescent="0.25">
      <c r="B231">
        <v>223</v>
      </c>
      <c r="C231" t="s">
        <v>342</v>
      </c>
      <c r="D231" s="6">
        <v>1.3499999999999999</v>
      </c>
      <c r="E231">
        <v>65</v>
      </c>
      <c r="F231" t="s">
        <v>111</v>
      </c>
      <c r="G231" t="s">
        <v>106</v>
      </c>
      <c r="H231" t="s">
        <v>123</v>
      </c>
      <c r="I231" t="s">
        <v>129</v>
      </c>
      <c r="J231" t="s">
        <v>112</v>
      </c>
      <c r="K231">
        <v>1745</v>
      </c>
      <c r="L231">
        <v>3691</v>
      </c>
      <c r="M231">
        <v>1018</v>
      </c>
      <c r="N231">
        <v>1548</v>
      </c>
      <c r="O231">
        <v>1903</v>
      </c>
      <c r="P231">
        <v>2626</v>
      </c>
      <c r="Q231">
        <v>3262</v>
      </c>
      <c r="R231">
        <v>3876</v>
      </c>
      <c r="S231">
        <v>3643</v>
      </c>
      <c r="T231">
        <v>4821</v>
      </c>
      <c r="U231">
        <v>1654</v>
      </c>
      <c r="V231">
        <v>4490</v>
      </c>
      <c r="W231">
        <v>2696</v>
      </c>
      <c r="X231">
        <v>730</v>
      </c>
      <c r="Y231">
        <v>2123</v>
      </c>
      <c r="Z231">
        <v>3605</v>
      </c>
      <c r="AA231">
        <v>2702</v>
      </c>
      <c r="AB231">
        <v>2592</v>
      </c>
      <c r="AC231">
        <v>1224</v>
      </c>
      <c r="AD231">
        <v>1647</v>
      </c>
      <c r="AE231">
        <v>1998</v>
      </c>
      <c r="AF231">
        <v>992</v>
      </c>
      <c r="AG231">
        <v>2729</v>
      </c>
      <c r="AH231">
        <v>799</v>
      </c>
      <c r="AI231">
        <v>3908</v>
      </c>
      <c r="AJ231">
        <v>3761</v>
      </c>
      <c r="AK231">
        <v>1911</v>
      </c>
      <c r="AL231">
        <v>3307</v>
      </c>
      <c r="AM231">
        <v>3998</v>
      </c>
      <c r="AN231">
        <v>1097</v>
      </c>
      <c r="AO231">
        <v>3511</v>
      </c>
      <c r="AP231">
        <v>3440</v>
      </c>
      <c r="AQ231">
        <v>3754</v>
      </c>
      <c r="AR231">
        <v>2257</v>
      </c>
      <c r="AS231">
        <v>2096</v>
      </c>
      <c r="AT231">
        <v>3516</v>
      </c>
      <c r="AU231">
        <v>2151</v>
      </c>
      <c r="AV231">
        <v>3261</v>
      </c>
      <c r="AW231">
        <v>1494</v>
      </c>
    </row>
    <row r="232" spans="2:49" x14ac:dyDescent="0.25">
      <c r="B232">
        <v>224</v>
      </c>
      <c r="C232" t="s">
        <v>343</v>
      </c>
      <c r="D232" s="6">
        <v>2.5500000000000003</v>
      </c>
      <c r="E232">
        <v>698</v>
      </c>
      <c r="F232" t="s">
        <v>111</v>
      </c>
      <c r="G232" t="s">
        <v>106</v>
      </c>
      <c r="H232" t="s">
        <v>124</v>
      </c>
      <c r="I232" t="s">
        <v>129</v>
      </c>
      <c r="J232" t="s">
        <v>112</v>
      </c>
      <c r="K232">
        <v>3161</v>
      </c>
      <c r="L232">
        <v>2972</v>
      </c>
      <c r="M232">
        <v>3527</v>
      </c>
      <c r="N232">
        <v>2014</v>
      </c>
      <c r="O232">
        <v>2396</v>
      </c>
      <c r="P232">
        <v>4103</v>
      </c>
      <c r="Q232">
        <v>3206</v>
      </c>
      <c r="R232">
        <v>3163</v>
      </c>
      <c r="S232">
        <v>1021</v>
      </c>
      <c r="T232">
        <v>4188</v>
      </c>
      <c r="U232">
        <v>1311</v>
      </c>
      <c r="V232">
        <v>568</v>
      </c>
      <c r="W232">
        <v>4701</v>
      </c>
      <c r="X232">
        <v>2420</v>
      </c>
      <c r="Y232">
        <v>1998</v>
      </c>
      <c r="Z232">
        <v>1449</v>
      </c>
      <c r="AA232">
        <v>600</v>
      </c>
      <c r="AB232">
        <v>2023</v>
      </c>
      <c r="AC232">
        <v>2091</v>
      </c>
      <c r="AD232">
        <v>727</v>
      </c>
      <c r="AE232">
        <v>894</v>
      </c>
      <c r="AF232">
        <v>1301</v>
      </c>
      <c r="AG232">
        <v>2869</v>
      </c>
      <c r="AH232">
        <v>2947</v>
      </c>
      <c r="AI232">
        <v>3213</v>
      </c>
      <c r="AJ232">
        <v>2301</v>
      </c>
      <c r="AK232">
        <v>4615</v>
      </c>
      <c r="AL232">
        <v>2244</v>
      </c>
      <c r="AM232">
        <v>1086</v>
      </c>
      <c r="AN232">
        <v>4171</v>
      </c>
      <c r="AO232">
        <v>3929</v>
      </c>
      <c r="AP232">
        <v>2662</v>
      </c>
      <c r="AQ232">
        <v>2532</v>
      </c>
      <c r="AR232">
        <v>2338</v>
      </c>
      <c r="AS232">
        <v>4078</v>
      </c>
      <c r="AT232">
        <v>2514</v>
      </c>
      <c r="AU232">
        <v>1175</v>
      </c>
      <c r="AV232">
        <v>1399</v>
      </c>
      <c r="AW232">
        <v>4276</v>
      </c>
    </row>
    <row r="233" spans="2:49" x14ac:dyDescent="0.25">
      <c r="B233">
        <v>225</v>
      </c>
      <c r="C233" t="s">
        <v>344</v>
      </c>
      <c r="D233" s="6">
        <v>6.7</v>
      </c>
      <c r="E233">
        <v>456</v>
      </c>
      <c r="F233" t="s">
        <v>111</v>
      </c>
      <c r="G233" t="s">
        <v>106</v>
      </c>
      <c r="H233" t="s">
        <v>125</v>
      </c>
      <c r="I233" t="s">
        <v>128</v>
      </c>
      <c r="J233" t="s">
        <v>113</v>
      </c>
      <c r="K233">
        <v>3563</v>
      </c>
      <c r="L233">
        <v>2527</v>
      </c>
      <c r="M233">
        <v>4384</v>
      </c>
      <c r="N233">
        <v>2382</v>
      </c>
      <c r="O233">
        <v>4406</v>
      </c>
      <c r="P233">
        <v>4649</v>
      </c>
      <c r="Q233">
        <v>1918</v>
      </c>
      <c r="R233">
        <v>906</v>
      </c>
      <c r="S233">
        <v>4050</v>
      </c>
      <c r="T233">
        <v>1829</v>
      </c>
      <c r="U233">
        <v>1449</v>
      </c>
      <c r="V233">
        <v>3111</v>
      </c>
      <c r="W233">
        <v>2319</v>
      </c>
      <c r="X233">
        <v>4353</v>
      </c>
      <c r="Y233">
        <v>4673</v>
      </c>
      <c r="Z233">
        <v>4940</v>
      </c>
      <c r="AA233">
        <v>4976</v>
      </c>
      <c r="AB233">
        <v>3645</v>
      </c>
      <c r="AC233">
        <v>1388</v>
      </c>
      <c r="AD233">
        <v>3074</v>
      </c>
      <c r="AE233">
        <v>510</v>
      </c>
      <c r="AF233">
        <v>2769</v>
      </c>
      <c r="AG233">
        <v>2875</v>
      </c>
      <c r="AH233">
        <v>948</v>
      </c>
      <c r="AI233">
        <v>2678</v>
      </c>
      <c r="AJ233">
        <v>2919</v>
      </c>
      <c r="AK233">
        <v>2899</v>
      </c>
      <c r="AL233">
        <v>4834</v>
      </c>
      <c r="AM233">
        <v>3983</v>
      </c>
      <c r="AN233">
        <v>3193</v>
      </c>
      <c r="AO233">
        <v>642</v>
      </c>
      <c r="AP233">
        <v>4232</v>
      </c>
      <c r="AQ233">
        <v>2016</v>
      </c>
      <c r="AR233">
        <v>4510</v>
      </c>
      <c r="AS233">
        <v>2411</v>
      </c>
      <c r="AT233">
        <v>3077</v>
      </c>
      <c r="AU233">
        <v>912</v>
      </c>
      <c r="AV233">
        <v>1558</v>
      </c>
      <c r="AW233">
        <v>1144</v>
      </c>
    </row>
    <row r="234" spans="2:49" x14ac:dyDescent="0.25">
      <c r="B234">
        <v>226</v>
      </c>
      <c r="C234" t="s">
        <v>345</v>
      </c>
      <c r="D234" s="6">
        <v>7.7</v>
      </c>
      <c r="E234">
        <v>156</v>
      </c>
      <c r="F234" t="s">
        <v>109</v>
      </c>
      <c r="G234" t="s">
        <v>103</v>
      </c>
      <c r="H234" t="s">
        <v>126</v>
      </c>
      <c r="I234" t="s">
        <v>128</v>
      </c>
      <c r="J234" t="s">
        <v>113</v>
      </c>
      <c r="K234">
        <v>3307</v>
      </c>
      <c r="L234">
        <v>4304</v>
      </c>
      <c r="M234">
        <v>2425</v>
      </c>
      <c r="N234">
        <v>2050</v>
      </c>
      <c r="O234">
        <v>3108</v>
      </c>
      <c r="P234">
        <v>2281</v>
      </c>
      <c r="Q234">
        <v>3473</v>
      </c>
      <c r="R234">
        <v>3748</v>
      </c>
      <c r="S234">
        <v>3619</v>
      </c>
      <c r="T234">
        <v>1826</v>
      </c>
      <c r="U234">
        <v>1098</v>
      </c>
      <c r="V234">
        <v>3044</v>
      </c>
      <c r="W234">
        <v>4517</v>
      </c>
      <c r="X234">
        <v>2113</v>
      </c>
      <c r="Y234">
        <v>540</v>
      </c>
      <c r="Z234">
        <v>1271</v>
      </c>
      <c r="AA234">
        <v>3630</v>
      </c>
      <c r="AB234">
        <v>3624</v>
      </c>
      <c r="AC234">
        <v>1108</v>
      </c>
      <c r="AD234">
        <v>1335</v>
      </c>
      <c r="AE234">
        <v>1532</v>
      </c>
      <c r="AF234">
        <v>3738</v>
      </c>
      <c r="AG234">
        <v>2087</v>
      </c>
      <c r="AH234">
        <v>1130</v>
      </c>
      <c r="AI234">
        <v>3170</v>
      </c>
      <c r="AJ234">
        <v>4752</v>
      </c>
      <c r="AK234">
        <v>2940</v>
      </c>
      <c r="AL234">
        <v>2239</v>
      </c>
      <c r="AM234">
        <v>1328</v>
      </c>
      <c r="AN234">
        <v>2605</v>
      </c>
      <c r="AO234">
        <v>1830</v>
      </c>
      <c r="AP234">
        <v>3617</v>
      </c>
      <c r="AQ234">
        <v>1727</v>
      </c>
      <c r="AR234">
        <v>3327</v>
      </c>
      <c r="AS234">
        <v>1858</v>
      </c>
      <c r="AT234">
        <v>3970</v>
      </c>
      <c r="AU234">
        <v>4252</v>
      </c>
      <c r="AV234">
        <v>2907</v>
      </c>
      <c r="AW234">
        <v>2771</v>
      </c>
    </row>
    <row r="235" spans="2:49" x14ac:dyDescent="0.25">
      <c r="B235">
        <v>227</v>
      </c>
      <c r="C235" t="s">
        <v>346</v>
      </c>
      <c r="D235" s="6">
        <v>3.6</v>
      </c>
      <c r="E235">
        <v>654</v>
      </c>
      <c r="F235" t="s">
        <v>109</v>
      </c>
      <c r="G235" t="s">
        <v>103</v>
      </c>
      <c r="H235" t="s">
        <v>121</v>
      </c>
      <c r="I235" t="s">
        <v>130</v>
      </c>
      <c r="J235" t="s">
        <v>113</v>
      </c>
      <c r="K235">
        <v>3341</v>
      </c>
      <c r="L235">
        <v>4442</v>
      </c>
      <c r="M235">
        <v>4056</v>
      </c>
      <c r="N235">
        <v>4415</v>
      </c>
      <c r="O235">
        <v>927</v>
      </c>
      <c r="P235">
        <v>2440</v>
      </c>
      <c r="Q235">
        <v>4725</v>
      </c>
      <c r="R235">
        <v>1795</v>
      </c>
      <c r="S235">
        <v>815</v>
      </c>
      <c r="T235">
        <v>2054</v>
      </c>
      <c r="U235">
        <v>548</v>
      </c>
      <c r="V235">
        <v>4728</v>
      </c>
      <c r="W235">
        <v>4946</v>
      </c>
      <c r="X235">
        <v>3381</v>
      </c>
      <c r="Y235">
        <v>579</v>
      </c>
      <c r="Z235">
        <v>2750</v>
      </c>
      <c r="AA235">
        <v>4580</v>
      </c>
      <c r="AB235">
        <v>4468</v>
      </c>
      <c r="AC235">
        <v>2233</v>
      </c>
      <c r="AD235">
        <v>4664</v>
      </c>
      <c r="AE235">
        <v>3054</v>
      </c>
      <c r="AF235">
        <v>2343</v>
      </c>
      <c r="AG235">
        <v>2006</v>
      </c>
      <c r="AH235">
        <v>4741</v>
      </c>
      <c r="AI235">
        <v>3912</v>
      </c>
      <c r="AJ235">
        <v>4923</v>
      </c>
      <c r="AK235">
        <v>2566</v>
      </c>
      <c r="AL235">
        <v>1726</v>
      </c>
      <c r="AM235">
        <v>2404</v>
      </c>
      <c r="AN235">
        <v>3275</v>
      </c>
      <c r="AO235">
        <v>3291</v>
      </c>
      <c r="AP235">
        <v>1926</v>
      </c>
      <c r="AQ235">
        <v>4532</v>
      </c>
      <c r="AR235">
        <v>3232</v>
      </c>
      <c r="AS235">
        <v>1915</v>
      </c>
      <c r="AT235">
        <v>2362</v>
      </c>
      <c r="AU235">
        <v>728</v>
      </c>
      <c r="AV235">
        <v>3968</v>
      </c>
      <c r="AW235">
        <v>4339</v>
      </c>
    </row>
    <row r="236" spans="2:49" x14ac:dyDescent="0.25">
      <c r="B236">
        <v>228</v>
      </c>
      <c r="C236" t="s">
        <v>347</v>
      </c>
      <c r="D236" s="6">
        <v>2.8000000000000003</v>
      </c>
      <c r="E236">
        <v>789</v>
      </c>
      <c r="F236" t="s">
        <v>109</v>
      </c>
      <c r="G236" t="s">
        <v>103</v>
      </c>
      <c r="H236" t="s">
        <v>122</v>
      </c>
      <c r="I236" t="s">
        <v>130</v>
      </c>
      <c r="J236" t="s">
        <v>113</v>
      </c>
      <c r="K236">
        <v>2398</v>
      </c>
      <c r="L236">
        <v>2911</v>
      </c>
      <c r="M236">
        <v>3097</v>
      </c>
      <c r="N236">
        <v>794</v>
      </c>
      <c r="O236">
        <v>710</v>
      </c>
      <c r="P236">
        <v>1630</v>
      </c>
      <c r="Q236">
        <v>3114</v>
      </c>
      <c r="R236">
        <v>2675</v>
      </c>
      <c r="S236">
        <v>4898</v>
      </c>
      <c r="T236">
        <v>503</v>
      </c>
      <c r="U236">
        <v>1340</v>
      </c>
      <c r="V236">
        <v>2639</v>
      </c>
      <c r="W236">
        <v>4927</v>
      </c>
      <c r="X236">
        <v>3101</v>
      </c>
      <c r="Y236">
        <v>2436</v>
      </c>
      <c r="Z236">
        <v>4867</v>
      </c>
      <c r="AA236">
        <v>3040</v>
      </c>
      <c r="AB236">
        <v>3551</v>
      </c>
      <c r="AC236">
        <v>3353</v>
      </c>
      <c r="AD236">
        <v>3616</v>
      </c>
      <c r="AE236">
        <v>1833</v>
      </c>
      <c r="AF236">
        <v>2833</v>
      </c>
      <c r="AG236">
        <v>2636</v>
      </c>
      <c r="AH236">
        <v>3706</v>
      </c>
      <c r="AI236">
        <v>1693</v>
      </c>
      <c r="AJ236">
        <v>4265</v>
      </c>
      <c r="AK236">
        <v>1670</v>
      </c>
      <c r="AL236">
        <v>3151</v>
      </c>
      <c r="AM236">
        <v>3664</v>
      </c>
      <c r="AN236">
        <v>4857</v>
      </c>
      <c r="AO236">
        <v>1915</v>
      </c>
      <c r="AP236">
        <v>3708</v>
      </c>
      <c r="AQ236">
        <v>1701</v>
      </c>
      <c r="AR236">
        <v>2563</v>
      </c>
      <c r="AS236">
        <v>513</v>
      </c>
      <c r="AT236">
        <v>695</v>
      </c>
      <c r="AU236">
        <v>2439</v>
      </c>
      <c r="AV236">
        <v>4345</v>
      </c>
      <c r="AW236">
        <v>1289</v>
      </c>
    </row>
    <row r="237" spans="2:49" x14ac:dyDescent="0.25">
      <c r="B237">
        <v>229</v>
      </c>
      <c r="C237" t="s">
        <v>348</v>
      </c>
      <c r="D237" s="6">
        <v>8.6999999999999993</v>
      </c>
      <c r="E237">
        <v>852</v>
      </c>
      <c r="F237" t="s">
        <v>109</v>
      </c>
      <c r="G237" t="s">
        <v>103</v>
      </c>
      <c r="H237" t="s">
        <v>123</v>
      </c>
      <c r="I237" t="s">
        <v>130</v>
      </c>
      <c r="J237" t="s">
        <v>113</v>
      </c>
      <c r="K237">
        <v>3541</v>
      </c>
      <c r="L237">
        <v>1374</v>
      </c>
      <c r="M237">
        <v>2303</v>
      </c>
      <c r="N237">
        <v>645</v>
      </c>
      <c r="O237">
        <v>1620</v>
      </c>
      <c r="P237">
        <v>3074</v>
      </c>
      <c r="Q237">
        <v>3623</v>
      </c>
      <c r="R237">
        <v>545</v>
      </c>
      <c r="S237">
        <v>1750</v>
      </c>
      <c r="T237">
        <v>4182</v>
      </c>
      <c r="U237">
        <v>2563</v>
      </c>
      <c r="V237">
        <v>4843</v>
      </c>
      <c r="W237">
        <v>3568</v>
      </c>
      <c r="X237">
        <v>1301</v>
      </c>
      <c r="Y237">
        <v>2655</v>
      </c>
      <c r="Z237">
        <v>1385</v>
      </c>
      <c r="AA237">
        <v>572</v>
      </c>
      <c r="AB237">
        <v>1417</v>
      </c>
      <c r="AC237">
        <v>2956</v>
      </c>
      <c r="AD237">
        <v>1293</v>
      </c>
      <c r="AE237">
        <v>1262</v>
      </c>
      <c r="AF237">
        <v>1422</v>
      </c>
      <c r="AG237">
        <v>1451</v>
      </c>
      <c r="AH237">
        <v>2374</v>
      </c>
      <c r="AI237">
        <v>557</v>
      </c>
      <c r="AJ237">
        <v>3536</v>
      </c>
      <c r="AK237">
        <v>4451</v>
      </c>
      <c r="AL237">
        <v>3949</v>
      </c>
      <c r="AM237">
        <v>1436</v>
      </c>
      <c r="AN237">
        <v>896</v>
      </c>
      <c r="AO237">
        <v>1571</v>
      </c>
      <c r="AP237">
        <v>4903</v>
      </c>
      <c r="AQ237">
        <v>4480</v>
      </c>
      <c r="AR237">
        <v>963</v>
      </c>
      <c r="AS237">
        <v>2730</v>
      </c>
      <c r="AT237">
        <v>2794</v>
      </c>
      <c r="AU237">
        <v>533</v>
      </c>
      <c r="AV237">
        <v>1233</v>
      </c>
      <c r="AW237">
        <v>3835</v>
      </c>
    </row>
    <row r="238" spans="2:49" x14ac:dyDescent="0.25">
      <c r="B238">
        <v>230</v>
      </c>
      <c r="C238" t="s">
        <v>349</v>
      </c>
      <c r="D238" s="6">
        <v>1.5499999999999998</v>
      </c>
      <c r="E238">
        <v>1</v>
      </c>
      <c r="F238" t="s">
        <v>109</v>
      </c>
      <c r="G238" t="s">
        <v>103</v>
      </c>
      <c r="H238" t="s">
        <v>124</v>
      </c>
      <c r="I238" t="s">
        <v>130</v>
      </c>
      <c r="J238" t="s">
        <v>113</v>
      </c>
      <c r="K238">
        <v>4156</v>
      </c>
      <c r="L238">
        <v>1501</v>
      </c>
      <c r="M238">
        <v>3744</v>
      </c>
      <c r="N238">
        <v>3633</v>
      </c>
      <c r="O238">
        <v>3701</v>
      </c>
      <c r="P238">
        <v>1898</v>
      </c>
      <c r="Q238">
        <v>4938</v>
      </c>
      <c r="R238">
        <v>2536</v>
      </c>
      <c r="S238">
        <v>3023</v>
      </c>
      <c r="T238">
        <v>2792</v>
      </c>
      <c r="U238">
        <v>2478</v>
      </c>
      <c r="V238">
        <v>1403</v>
      </c>
      <c r="W238">
        <v>582</v>
      </c>
      <c r="X238">
        <v>2547</v>
      </c>
      <c r="Y238">
        <v>4433</v>
      </c>
      <c r="Z238">
        <v>551</v>
      </c>
      <c r="AA238">
        <v>3360</v>
      </c>
      <c r="AB238">
        <v>3685</v>
      </c>
      <c r="AC238">
        <v>1397</v>
      </c>
      <c r="AD238">
        <v>3235</v>
      </c>
      <c r="AE238">
        <v>2400</v>
      </c>
      <c r="AF238">
        <v>4400</v>
      </c>
      <c r="AG238">
        <v>4544</v>
      </c>
      <c r="AH238">
        <v>574</v>
      </c>
      <c r="AI238">
        <v>2566</v>
      </c>
      <c r="AJ238">
        <v>4039</v>
      </c>
      <c r="AK238">
        <v>2497</v>
      </c>
      <c r="AL238">
        <v>4921</v>
      </c>
      <c r="AM238">
        <v>875</v>
      </c>
      <c r="AN238">
        <v>3829</v>
      </c>
      <c r="AO238">
        <v>3469</v>
      </c>
      <c r="AP238">
        <v>614</v>
      </c>
      <c r="AQ238">
        <v>1093</v>
      </c>
      <c r="AR238">
        <v>3226</v>
      </c>
      <c r="AS238">
        <v>869</v>
      </c>
      <c r="AT238">
        <v>1212</v>
      </c>
      <c r="AU238">
        <v>4030</v>
      </c>
      <c r="AV238">
        <v>1028</v>
      </c>
      <c r="AW238">
        <v>1237</v>
      </c>
    </row>
    <row r="239" spans="2:49" x14ac:dyDescent="0.25">
      <c r="B239">
        <v>231</v>
      </c>
      <c r="C239" t="s">
        <v>350</v>
      </c>
      <c r="D239" s="6">
        <v>1.1499999999999999</v>
      </c>
      <c r="E239">
        <v>3000</v>
      </c>
      <c r="F239" t="s">
        <v>110</v>
      </c>
      <c r="G239" t="s">
        <v>102</v>
      </c>
      <c r="H239" t="s">
        <v>121</v>
      </c>
      <c r="I239" t="s">
        <v>128</v>
      </c>
      <c r="J239" t="s">
        <v>114</v>
      </c>
      <c r="K239">
        <v>3395</v>
      </c>
      <c r="L239">
        <v>3923</v>
      </c>
      <c r="M239">
        <v>2981</v>
      </c>
      <c r="N239">
        <v>2173</v>
      </c>
      <c r="O239">
        <v>3444</v>
      </c>
      <c r="P239">
        <v>3141</v>
      </c>
      <c r="Q239">
        <v>4786</v>
      </c>
      <c r="R239">
        <v>2709</v>
      </c>
      <c r="S239">
        <v>4875</v>
      </c>
      <c r="T239">
        <v>4749</v>
      </c>
      <c r="U239">
        <v>1684</v>
      </c>
      <c r="V239">
        <v>1490</v>
      </c>
      <c r="W239">
        <v>3925</v>
      </c>
      <c r="X239">
        <v>2491</v>
      </c>
      <c r="Y239">
        <v>805</v>
      </c>
      <c r="Z239">
        <v>4677</v>
      </c>
      <c r="AA239">
        <v>4946</v>
      </c>
      <c r="AB239">
        <v>893</v>
      </c>
      <c r="AC239">
        <v>1426</v>
      </c>
      <c r="AD239">
        <v>621</v>
      </c>
      <c r="AE239">
        <v>2657</v>
      </c>
      <c r="AF239">
        <v>1891</v>
      </c>
      <c r="AG239">
        <v>3524</v>
      </c>
      <c r="AH239">
        <v>4579</v>
      </c>
      <c r="AI239">
        <v>2177</v>
      </c>
      <c r="AJ239">
        <v>4159</v>
      </c>
      <c r="AK239">
        <v>4820</v>
      </c>
      <c r="AL239">
        <v>1419</v>
      </c>
      <c r="AM239">
        <v>4254</v>
      </c>
      <c r="AN239">
        <v>1476</v>
      </c>
      <c r="AO239">
        <v>3000</v>
      </c>
      <c r="AP239">
        <v>1727</v>
      </c>
      <c r="AQ239">
        <v>3969</v>
      </c>
      <c r="AR239">
        <v>4029</v>
      </c>
      <c r="AS239">
        <v>758</v>
      </c>
      <c r="AT239">
        <v>1475</v>
      </c>
      <c r="AU239">
        <v>3249</v>
      </c>
      <c r="AV239">
        <v>3084</v>
      </c>
      <c r="AW239">
        <v>4285</v>
      </c>
    </row>
    <row r="240" spans="2:49" x14ac:dyDescent="0.25">
      <c r="B240">
        <v>232</v>
      </c>
      <c r="C240" t="s">
        <v>351</v>
      </c>
      <c r="D240" s="6">
        <v>2.35</v>
      </c>
      <c r="E240">
        <v>2200</v>
      </c>
      <c r="F240" t="s">
        <v>109</v>
      </c>
      <c r="G240" t="s">
        <v>103</v>
      </c>
      <c r="H240" t="s">
        <v>122</v>
      </c>
      <c r="I240" t="s">
        <v>128</v>
      </c>
      <c r="J240" t="s">
        <v>114</v>
      </c>
      <c r="K240">
        <v>1969</v>
      </c>
      <c r="L240">
        <v>3624</v>
      </c>
      <c r="M240">
        <v>1924</v>
      </c>
      <c r="N240">
        <v>1776</v>
      </c>
      <c r="O240">
        <v>3710</v>
      </c>
      <c r="P240">
        <v>2426</v>
      </c>
      <c r="Q240">
        <v>3542</v>
      </c>
      <c r="R240">
        <v>1196</v>
      </c>
      <c r="S240">
        <v>3997</v>
      </c>
      <c r="T240">
        <v>3366</v>
      </c>
      <c r="U240">
        <v>1076</v>
      </c>
      <c r="V240">
        <v>634</v>
      </c>
      <c r="W240">
        <v>4106</v>
      </c>
      <c r="X240">
        <v>3273</v>
      </c>
      <c r="Y240">
        <v>3249</v>
      </c>
      <c r="Z240">
        <v>812</v>
      </c>
      <c r="AA240">
        <v>4477</v>
      </c>
      <c r="AB240">
        <v>3710</v>
      </c>
      <c r="AC240">
        <v>1875</v>
      </c>
      <c r="AD240">
        <v>834</v>
      </c>
      <c r="AE240">
        <v>2663</v>
      </c>
      <c r="AF240">
        <v>2164</v>
      </c>
      <c r="AG240">
        <v>4934</v>
      </c>
      <c r="AH240">
        <v>4531</v>
      </c>
      <c r="AI240">
        <v>656</v>
      </c>
      <c r="AJ240">
        <v>3169</v>
      </c>
      <c r="AK240">
        <v>1797</v>
      </c>
      <c r="AL240">
        <v>4030</v>
      </c>
      <c r="AM240">
        <v>4864</v>
      </c>
      <c r="AN240">
        <v>2815</v>
      </c>
      <c r="AO240">
        <v>4177</v>
      </c>
      <c r="AP240">
        <v>1617</v>
      </c>
      <c r="AQ240">
        <v>3667</v>
      </c>
      <c r="AR240">
        <v>3704</v>
      </c>
      <c r="AS240">
        <v>2675</v>
      </c>
      <c r="AT240">
        <v>3198</v>
      </c>
      <c r="AU240">
        <v>2397</v>
      </c>
      <c r="AV240">
        <v>770</v>
      </c>
      <c r="AW240">
        <v>2622</v>
      </c>
    </row>
    <row r="241" spans="2:49" x14ac:dyDescent="0.25">
      <c r="B241">
        <v>233</v>
      </c>
      <c r="C241" t="s">
        <v>352</v>
      </c>
      <c r="D241" s="6">
        <v>6.5</v>
      </c>
      <c r="E241">
        <v>514</v>
      </c>
      <c r="F241" t="s">
        <v>107</v>
      </c>
      <c r="G241" t="s">
        <v>104</v>
      </c>
      <c r="H241" t="s">
        <v>123</v>
      </c>
      <c r="I241" t="s">
        <v>128</v>
      </c>
      <c r="J241" t="s">
        <v>114</v>
      </c>
      <c r="K241">
        <v>1908</v>
      </c>
      <c r="L241">
        <v>1378</v>
      </c>
      <c r="M241">
        <v>846</v>
      </c>
      <c r="N241">
        <v>2626</v>
      </c>
      <c r="O241">
        <v>4962</v>
      </c>
      <c r="P241">
        <v>677</v>
      </c>
      <c r="Q241">
        <v>4098</v>
      </c>
      <c r="R241">
        <v>2936</v>
      </c>
      <c r="S241">
        <v>1136</v>
      </c>
      <c r="T241">
        <v>1662</v>
      </c>
      <c r="U241">
        <v>3772</v>
      </c>
      <c r="V241">
        <v>4574</v>
      </c>
      <c r="W241">
        <v>1272</v>
      </c>
      <c r="X241">
        <v>1745</v>
      </c>
      <c r="Y241">
        <v>971</v>
      </c>
      <c r="Z241">
        <v>652</v>
      </c>
      <c r="AA241">
        <v>2959</v>
      </c>
      <c r="AB241">
        <v>1764</v>
      </c>
      <c r="AC241">
        <v>4260</v>
      </c>
      <c r="AD241">
        <v>3867</v>
      </c>
      <c r="AE241">
        <v>4749</v>
      </c>
      <c r="AF241">
        <v>4187</v>
      </c>
      <c r="AG241">
        <v>2309</v>
      </c>
      <c r="AH241">
        <v>2743</v>
      </c>
      <c r="AI241">
        <v>1373</v>
      </c>
      <c r="AJ241">
        <v>2264</v>
      </c>
      <c r="AK241">
        <v>565</v>
      </c>
      <c r="AL241">
        <v>2029</v>
      </c>
      <c r="AM241">
        <v>4454</v>
      </c>
      <c r="AN241">
        <v>1993</v>
      </c>
      <c r="AO241">
        <v>3520</v>
      </c>
      <c r="AP241">
        <v>4449</v>
      </c>
      <c r="AQ241">
        <v>1673</v>
      </c>
      <c r="AR241">
        <v>4626</v>
      </c>
      <c r="AS241">
        <v>3367</v>
      </c>
      <c r="AT241">
        <v>3728</v>
      </c>
      <c r="AU241">
        <v>1414</v>
      </c>
      <c r="AV241">
        <v>4488</v>
      </c>
      <c r="AW241">
        <v>699</v>
      </c>
    </row>
    <row r="242" spans="2:49" x14ac:dyDescent="0.25">
      <c r="B242">
        <v>234</v>
      </c>
      <c r="C242" t="s">
        <v>353</v>
      </c>
      <c r="D242" s="6">
        <v>7.5</v>
      </c>
      <c r="E242">
        <v>654</v>
      </c>
      <c r="F242" t="s">
        <v>108</v>
      </c>
      <c r="G242" t="s">
        <v>105</v>
      </c>
      <c r="H242" t="s">
        <v>124</v>
      </c>
      <c r="I242" t="s">
        <v>128</v>
      </c>
      <c r="J242" t="s">
        <v>114</v>
      </c>
      <c r="K242">
        <v>3288</v>
      </c>
      <c r="L242">
        <v>4890</v>
      </c>
      <c r="M242">
        <v>2087</v>
      </c>
      <c r="N242">
        <v>2981</v>
      </c>
      <c r="O242">
        <v>3923</v>
      </c>
      <c r="P242">
        <v>3349</v>
      </c>
      <c r="Q242">
        <v>1170</v>
      </c>
      <c r="R242">
        <v>2769</v>
      </c>
      <c r="S242">
        <v>4503</v>
      </c>
      <c r="T242">
        <v>3043</v>
      </c>
      <c r="U242">
        <v>1362</v>
      </c>
      <c r="V242">
        <v>2919</v>
      </c>
      <c r="W242">
        <v>851</v>
      </c>
      <c r="X242">
        <v>1307</v>
      </c>
      <c r="Y242">
        <v>3419</v>
      </c>
      <c r="Z242">
        <v>3680</v>
      </c>
      <c r="AA242">
        <v>2680</v>
      </c>
      <c r="AB242">
        <v>3976</v>
      </c>
      <c r="AC242">
        <v>2301</v>
      </c>
      <c r="AD242">
        <v>4291</v>
      </c>
      <c r="AE242">
        <v>783</v>
      </c>
      <c r="AF242">
        <v>4745</v>
      </c>
      <c r="AG242">
        <v>3259</v>
      </c>
      <c r="AH242">
        <v>4169</v>
      </c>
      <c r="AI242">
        <v>2573</v>
      </c>
      <c r="AJ242">
        <v>863</v>
      </c>
      <c r="AK242">
        <v>1852</v>
      </c>
      <c r="AL242">
        <v>1311</v>
      </c>
      <c r="AM242">
        <v>4858</v>
      </c>
      <c r="AN242">
        <v>3746</v>
      </c>
      <c r="AO242">
        <v>4806</v>
      </c>
      <c r="AP242">
        <v>2020</v>
      </c>
      <c r="AQ242">
        <v>970</v>
      </c>
      <c r="AR242">
        <v>684</v>
      </c>
      <c r="AS242">
        <v>2987</v>
      </c>
      <c r="AT242">
        <v>696</v>
      </c>
      <c r="AU242">
        <v>3405</v>
      </c>
      <c r="AV242">
        <v>3511</v>
      </c>
      <c r="AW242">
        <v>2153</v>
      </c>
    </row>
    <row r="243" spans="2:49" x14ac:dyDescent="0.25">
      <c r="B243">
        <v>235</v>
      </c>
      <c r="C243" t="s">
        <v>354</v>
      </c>
      <c r="D243" s="6">
        <v>1.1499999999999999</v>
      </c>
      <c r="E243">
        <v>3000</v>
      </c>
      <c r="F243" t="s">
        <v>110</v>
      </c>
      <c r="G243" t="s">
        <v>102</v>
      </c>
      <c r="H243" t="s">
        <v>121</v>
      </c>
      <c r="I243" t="s">
        <v>128</v>
      </c>
      <c r="J243" t="s">
        <v>112</v>
      </c>
      <c r="K243">
        <v>1123</v>
      </c>
      <c r="L243">
        <v>680</v>
      </c>
      <c r="M243">
        <v>4952</v>
      </c>
      <c r="N243">
        <v>3004</v>
      </c>
      <c r="O243">
        <v>1951</v>
      </c>
      <c r="P243">
        <v>2059</v>
      </c>
      <c r="Q243">
        <v>680</v>
      </c>
      <c r="R243">
        <v>2983</v>
      </c>
      <c r="S243">
        <v>3852</v>
      </c>
      <c r="T243">
        <v>4200</v>
      </c>
      <c r="U243">
        <v>522</v>
      </c>
      <c r="V243">
        <v>1862</v>
      </c>
      <c r="W243">
        <v>3327</v>
      </c>
      <c r="X243">
        <v>751</v>
      </c>
      <c r="Y243">
        <v>1496</v>
      </c>
      <c r="Z243">
        <v>4153</v>
      </c>
      <c r="AA243">
        <v>2187</v>
      </c>
      <c r="AB243">
        <v>4012</v>
      </c>
      <c r="AC243">
        <v>895</v>
      </c>
      <c r="AD243">
        <v>3743</v>
      </c>
      <c r="AE243">
        <v>502</v>
      </c>
      <c r="AF243">
        <v>2594</v>
      </c>
      <c r="AG243">
        <v>4878</v>
      </c>
      <c r="AH243">
        <v>1225</v>
      </c>
      <c r="AI243">
        <v>982</v>
      </c>
      <c r="AJ243">
        <v>3433</v>
      </c>
      <c r="AK243">
        <v>4210</v>
      </c>
      <c r="AL243">
        <v>618</v>
      </c>
      <c r="AM243">
        <v>752</v>
      </c>
      <c r="AN243">
        <v>2168</v>
      </c>
      <c r="AO243">
        <v>4503</v>
      </c>
      <c r="AP243">
        <v>3827</v>
      </c>
      <c r="AQ243">
        <v>1864</v>
      </c>
      <c r="AR243">
        <v>2601</v>
      </c>
      <c r="AS243">
        <v>947</v>
      </c>
      <c r="AT243">
        <v>3633</v>
      </c>
      <c r="AU243">
        <v>1216</v>
      </c>
      <c r="AV243">
        <v>3201</v>
      </c>
      <c r="AW243">
        <v>785</v>
      </c>
    </row>
    <row r="244" spans="2:49" x14ac:dyDescent="0.25">
      <c r="B244">
        <v>236</v>
      </c>
      <c r="C244" t="s">
        <v>355</v>
      </c>
      <c r="D244" s="6">
        <v>2.35</v>
      </c>
      <c r="E244">
        <v>2200</v>
      </c>
      <c r="F244" t="s">
        <v>109</v>
      </c>
      <c r="G244" t="s">
        <v>103</v>
      </c>
      <c r="H244" t="s">
        <v>122</v>
      </c>
      <c r="I244" t="s">
        <v>128</v>
      </c>
      <c r="J244" t="s">
        <v>112</v>
      </c>
      <c r="K244">
        <v>722</v>
      </c>
      <c r="L244">
        <v>744</v>
      </c>
      <c r="M244">
        <v>2967</v>
      </c>
      <c r="N244">
        <v>4230</v>
      </c>
      <c r="O244">
        <v>1808</v>
      </c>
      <c r="P244">
        <v>3564</v>
      </c>
      <c r="Q244">
        <v>924</v>
      </c>
      <c r="R244">
        <v>861</v>
      </c>
      <c r="S244">
        <v>3573</v>
      </c>
      <c r="T244">
        <v>1743</v>
      </c>
      <c r="U244">
        <v>1425</v>
      </c>
      <c r="V244">
        <v>2214</v>
      </c>
      <c r="W244">
        <v>3199</v>
      </c>
      <c r="X244">
        <v>4608</v>
      </c>
      <c r="Y244">
        <v>1554</v>
      </c>
      <c r="Z244">
        <v>2926</v>
      </c>
      <c r="AA244">
        <v>3694</v>
      </c>
      <c r="AB244">
        <v>749</v>
      </c>
      <c r="AC244">
        <v>3757</v>
      </c>
      <c r="AD244">
        <v>2162</v>
      </c>
      <c r="AE244">
        <v>2304</v>
      </c>
      <c r="AF244">
        <v>3937</v>
      </c>
      <c r="AG244">
        <v>4890</v>
      </c>
      <c r="AH244">
        <v>2516</v>
      </c>
      <c r="AI244">
        <v>1755</v>
      </c>
      <c r="AJ244">
        <v>1475</v>
      </c>
      <c r="AK244">
        <v>2517</v>
      </c>
      <c r="AL244">
        <v>3718</v>
      </c>
      <c r="AM244">
        <v>534</v>
      </c>
      <c r="AN244">
        <v>1040</v>
      </c>
      <c r="AO244">
        <v>905</v>
      </c>
      <c r="AP244">
        <v>4880</v>
      </c>
      <c r="AQ244">
        <v>3500</v>
      </c>
      <c r="AR244">
        <v>1389</v>
      </c>
      <c r="AS244">
        <v>3523</v>
      </c>
      <c r="AT244">
        <v>4569</v>
      </c>
      <c r="AU244">
        <v>4976</v>
      </c>
      <c r="AV244">
        <v>2517</v>
      </c>
      <c r="AW244">
        <v>794</v>
      </c>
    </row>
    <row r="245" spans="2:49" x14ac:dyDescent="0.25">
      <c r="B245">
        <v>237</v>
      </c>
      <c r="C245" t="s">
        <v>356</v>
      </c>
      <c r="D245" s="6">
        <v>6.5</v>
      </c>
      <c r="E245">
        <v>514</v>
      </c>
      <c r="F245" t="s">
        <v>107</v>
      </c>
      <c r="G245" t="s">
        <v>104</v>
      </c>
      <c r="H245" t="s">
        <v>123</v>
      </c>
      <c r="I245" t="s">
        <v>128</v>
      </c>
      <c r="J245" t="s">
        <v>112</v>
      </c>
      <c r="K245">
        <v>4823</v>
      </c>
      <c r="L245">
        <v>1583</v>
      </c>
      <c r="M245">
        <v>4589</v>
      </c>
      <c r="N245">
        <v>3751</v>
      </c>
      <c r="O245">
        <v>2765</v>
      </c>
      <c r="P245">
        <v>1328</v>
      </c>
      <c r="Q245">
        <v>750</v>
      </c>
      <c r="R245">
        <v>511</v>
      </c>
      <c r="S245">
        <v>1777</v>
      </c>
      <c r="T245">
        <v>3399</v>
      </c>
      <c r="U245">
        <v>800</v>
      </c>
      <c r="V245">
        <v>1005</v>
      </c>
      <c r="W245">
        <v>1419</v>
      </c>
      <c r="X245">
        <v>2083</v>
      </c>
      <c r="Y245">
        <v>557</v>
      </c>
      <c r="Z245">
        <v>2651</v>
      </c>
      <c r="AA245">
        <v>4488</v>
      </c>
      <c r="AB245">
        <v>1584</v>
      </c>
      <c r="AC245">
        <v>3697</v>
      </c>
      <c r="AD245">
        <v>3683</v>
      </c>
      <c r="AE245">
        <v>4940</v>
      </c>
      <c r="AF245">
        <v>523</v>
      </c>
      <c r="AG245">
        <v>4064</v>
      </c>
      <c r="AH245">
        <v>2246</v>
      </c>
      <c r="AI245">
        <v>1370</v>
      </c>
      <c r="AJ245">
        <v>1953</v>
      </c>
      <c r="AK245">
        <v>2561</v>
      </c>
      <c r="AL245">
        <v>2968</v>
      </c>
      <c r="AM245">
        <v>4651</v>
      </c>
      <c r="AN245">
        <v>1524</v>
      </c>
      <c r="AO245">
        <v>3851</v>
      </c>
      <c r="AP245">
        <v>1973</v>
      </c>
      <c r="AQ245">
        <v>1018</v>
      </c>
      <c r="AR245">
        <v>1833</v>
      </c>
      <c r="AS245">
        <v>4693</v>
      </c>
      <c r="AT245">
        <v>3311</v>
      </c>
      <c r="AU245">
        <v>4045</v>
      </c>
      <c r="AV245">
        <v>538</v>
      </c>
      <c r="AW245">
        <v>1594</v>
      </c>
    </row>
    <row r="246" spans="2:49" x14ac:dyDescent="0.25">
      <c r="B246">
        <v>238</v>
      </c>
      <c r="C246" t="s">
        <v>357</v>
      </c>
      <c r="D246" s="6">
        <v>7.5</v>
      </c>
      <c r="E246">
        <v>654</v>
      </c>
      <c r="F246" t="s">
        <v>108</v>
      </c>
      <c r="G246" t="s">
        <v>105</v>
      </c>
      <c r="H246" t="s">
        <v>124</v>
      </c>
      <c r="I246" t="s">
        <v>128</v>
      </c>
      <c r="J246" t="s">
        <v>112</v>
      </c>
      <c r="K246">
        <v>2649</v>
      </c>
      <c r="L246">
        <v>776</v>
      </c>
      <c r="M246">
        <v>3969</v>
      </c>
      <c r="N246">
        <v>552</v>
      </c>
      <c r="O246">
        <v>3258</v>
      </c>
      <c r="P246">
        <v>2095</v>
      </c>
      <c r="Q246">
        <v>990</v>
      </c>
      <c r="R246">
        <v>529</v>
      </c>
      <c r="S246">
        <v>4215</v>
      </c>
      <c r="T246">
        <v>710</v>
      </c>
      <c r="U246">
        <v>2288</v>
      </c>
      <c r="V246">
        <v>3025</v>
      </c>
      <c r="W246">
        <v>4079</v>
      </c>
      <c r="X246">
        <v>2412</v>
      </c>
      <c r="Y246">
        <v>1404</v>
      </c>
      <c r="Z246">
        <v>736</v>
      </c>
      <c r="AA246">
        <v>927</v>
      </c>
      <c r="AB246">
        <v>2434</v>
      </c>
      <c r="AC246">
        <v>2955</v>
      </c>
      <c r="AD246">
        <v>3436</v>
      </c>
      <c r="AE246">
        <v>3658</v>
      </c>
      <c r="AF246">
        <v>2601</v>
      </c>
      <c r="AG246">
        <v>4715</v>
      </c>
      <c r="AH246">
        <v>4312</v>
      </c>
      <c r="AI246">
        <v>2643</v>
      </c>
      <c r="AJ246">
        <v>4324</v>
      </c>
      <c r="AK246">
        <v>1921</v>
      </c>
      <c r="AL246">
        <v>1856</v>
      </c>
      <c r="AM246">
        <v>4639</v>
      </c>
      <c r="AN246">
        <v>4266</v>
      </c>
      <c r="AO246">
        <v>4847</v>
      </c>
      <c r="AP246">
        <v>3462</v>
      </c>
      <c r="AQ246">
        <v>3548</v>
      </c>
      <c r="AR246">
        <v>4804</v>
      </c>
      <c r="AS246">
        <v>2157</v>
      </c>
      <c r="AT246">
        <v>4680</v>
      </c>
      <c r="AU246">
        <v>607</v>
      </c>
      <c r="AV246">
        <v>4187</v>
      </c>
      <c r="AW246">
        <v>4522</v>
      </c>
    </row>
    <row r="247" spans="2:49" x14ac:dyDescent="0.25">
      <c r="B247">
        <v>239</v>
      </c>
      <c r="C247" t="s">
        <v>358</v>
      </c>
      <c r="D247" s="6">
        <v>3.4</v>
      </c>
      <c r="E247">
        <v>765</v>
      </c>
      <c r="F247" t="s">
        <v>110</v>
      </c>
      <c r="G247" t="s">
        <v>102</v>
      </c>
      <c r="H247" t="s">
        <v>126</v>
      </c>
      <c r="I247" t="s">
        <v>129</v>
      </c>
      <c r="J247" t="s">
        <v>112</v>
      </c>
      <c r="K247">
        <v>1209</v>
      </c>
      <c r="L247">
        <v>740</v>
      </c>
      <c r="M247">
        <v>1006</v>
      </c>
      <c r="N247">
        <v>1239</v>
      </c>
      <c r="O247">
        <v>1299</v>
      </c>
      <c r="P247">
        <v>3108</v>
      </c>
      <c r="Q247">
        <v>1831</v>
      </c>
      <c r="R247">
        <v>3418</v>
      </c>
      <c r="S247">
        <v>4690</v>
      </c>
      <c r="T247">
        <v>2737</v>
      </c>
      <c r="U247">
        <v>4643</v>
      </c>
      <c r="V247">
        <v>3886</v>
      </c>
      <c r="W247">
        <v>4133</v>
      </c>
      <c r="X247">
        <v>3661</v>
      </c>
      <c r="Y247">
        <v>3628</v>
      </c>
      <c r="Z247">
        <v>4263</v>
      </c>
      <c r="AA247">
        <v>3293</v>
      </c>
      <c r="AB247">
        <v>2418</v>
      </c>
      <c r="AC247">
        <v>1790</v>
      </c>
      <c r="AD247">
        <v>2250</v>
      </c>
      <c r="AE247">
        <v>514</v>
      </c>
      <c r="AF247">
        <v>1639</v>
      </c>
      <c r="AG247">
        <v>943</v>
      </c>
      <c r="AH247">
        <v>2377</v>
      </c>
      <c r="AI247">
        <v>1290</v>
      </c>
      <c r="AJ247">
        <v>4230</v>
      </c>
      <c r="AK247">
        <v>4436</v>
      </c>
      <c r="AL247">
        <v>1573</v>
      </c>
      <c r="AM247">
        <v>2148</v>
      </c>
      <c r="AN247">
        <v>1452</v>
      </c>
      <c r="AO247">
        <v>1645</v>
      </c>
      <c r="AP247">
        <v>4834</v>
      </c>
      <c r="AQ247">
        <v>4678</v>
      </c>
      <c r="AR247">
        <v>1681</v>
      </c>
      <c r="AS247">
        <v>1342</v>
      </c>
      <c r="AT247">
        <v>4524</v>
      </c>
      <c r="AU247">
        <v>1588</v>
      </c>
      <c r="AV247">
        <v>3088</v>
      </c>
      <c r="AW247">
        <v>1730</v>
      </c>
    </row>
    <row r="248" spans="2:49" x14ac:dyDescent="0.25">
      <c r="B248">
        <v>240</v>
      </c>
      <c r="C248" t="s">
        <v>359</v>
      </c>
      <c r="D248" s="6">
        <v>2.6</v>
      </c>
      <c r="E248">
        <v>23</v>
      </c>
      <c r="F248" t="s">
        <v>110</v>
      </c>
      <c r="G248" t="s">
        <v>102</v>
      </c>
      <c r="H248" t="s">
        <v>121</v>
      </c>
      <c r="I248" t="s">
        <v>129</v>
      </c>
      <c r="J248" t="s">
        <v>112</v>
      </c>
      <c r="K248">
        <v>1395</v>
      </c>
      <c r="L248">
        <v>1534</v>
      </c>
      <c r="M248">
        <v>2253</v>
      </c>
      <c r="N248">
        <v>3822</v>
      </c>
      <c r="O248">
        <v>2698</v>
      </c>
      <c r="P248">
        <v>3774</v>
      </c>
      <c r="Q248">
        <v>4901</v>
      </c>
      <c r="R248">
        <v>1437</v>
      </c>
      <c r="S248">
        <v>1858</v>
      </c>
      <c r="T248">
        <v>2544</v>
      </c>
      <c r="U248">
        <v>734</v>
      </c>
      <c r="V248">
        <v>2916</v>
      </c>
      <c r="W248">
        <v>2574</v>
      </c>
      <c r="X248">
        <v>4179</v>
      </c>
      <c r="Y248">
        <v>4301</v>
      </c>
      <c r="Z248">
        <v>961</v>
      </c>
      <c r="AA248">
        <v>4511</v>
      </c>
      <c r="AB248">
        <v>2510</v>
      </c>
      <c r="AC248">
        <v>529</v>
      </c>
      <c r="AD248">
        <v>3011</v>
      </c>
      <c r="AE248">
        <v>3265</v>
      </c>
      <c r="AF248">
        <v>3935</v>
      </c>
      <c r="AG248">
        <v>4654</v>
      </c>
      <c r="AH248">
        <v>2390</v>
      </c>
      <c r="AI248">
        <v>2572</v>
      </c>
      <c r="AJ248">
        <v>4447</v>
      </c>
      <c r="AK248">
        <v>4194</v>
      </c>
      <c r="AL248">
        <v>2446</v>
      </c>
      <c r="AM248">
        <v>1962</v>
      </c>
      <c r="AN248">
        <v>3866</v>
      </c>
      <c r="AO248">
        <v>2845</v>
      </c>
      <c r="AP248">
        <v>3130</v>
      </c>
      <c r="AQ248">
        <v>4905</v>
      </c>
      <c r="AR248">
        <v>3690</v>
      </c>
      <c r="AS248">
        <v>3205</v>
      </c>
      <c r="AT248">
        <v>1996</v>
      </c>
      <c r="AU248">
        <v>2045</v>
      </c>
      <c r="AV248">
        <v>2519</v>
      </c>
      <c r="AW248">
        <v>768</v>
      </c>
    </row>
    <row r="249" spans="2:49" x14ac:dyDescent="0.25">
      <c r="B249">
        <v>241</v>
      </c>
      <c r="C249" t="s">
        <v>360</v>
      </c>
      <c r="D249" s="6">
        <v>8.5</v>
      </c>
      <c r="E249">
        <v>24</v>
      </c>
      <c r="F249" t="s">
        <v>111</v>
      </c>
      <c r="G249" t="s">
        <v>106</v>
      </c>
      <c r="H249" t="s">
        <v>122</v>
      </c>
      <c r="I249" t="s">
        <v>129</v>
      </c>
      <c r="J249" t="s">
        <v>112</v>
      </c>
      <c r="K249">
        <v>4202</v>
      </c>
      <c r="L249">
        <v>4929</v>
      </c>
      <c r="M249">
        <v>1894</v>
      </c>
      <c r="N249">
        <v>4158</v>
      </c>
      <c r="O249">
        <v>4458</v>
      </c>
      <c r="P249">
        <v>3071</v>
      </c>
      <c r="Q249">
        <v>2206</v>
      </c>
      <c r="R249">
        <v>3701</v>
      </c>
      <c r="S249">
        <v>2553</v>
      </c>
      <c r="T249">
        <v>4158</v>
      </c>
      <c r="U249">
        <v>2225</v>
      </c>
      <c r="V249">
        <v>4770</v>
      </c>
      <c r="W249">
        <v>2507</v>
      </c>
      <c r="X249">
        <v>3022</v>
      </c>
      <c r="Y249">
        <v>1187</v>
      </c>
      <c r="Z249">
        <v>1920</v>
      </c>
      <c r="AA249">
        <v>3573</v>
      </c>
      <c r="AB249">
        <v>2054</v>
      </c>
      <c r="AC249">
        <v>944</v>
      </c>
      <c r="AD249">
        <v>2991</v>
      </c>
      <c r="AE249">
        <v>904</v>
      </c>
      <c r="AF249">
        <v>3160</v>
      </c>
      <c r="AG249">
        <v>2761</v>
      </c>
      <c r="AH249">
        <v>4677</v>
      </c>
      <c r="AI249">
        <v>3116</v>
      </c>
      <c r="AJ249">
        <v>4134</v>
      </c>
      <c r="AK249">
        <v>2703</v>
      </c>
      <c r="AL249">
        <v>532</v>
      </c>
      <c r="AM249">
        <v>3919</v>
      </c>
      <c r="AN249">
        <v>2659</v>
      </c>
      <c r="AO249">
        <v>1209</v>
      </c>
      <c r="AP249">
        <v>1142</v>
      </c>
      <c r="AQ249">
        <v>1526</v>
      </c>
      <c r="AR249">
        <v>3405</v>
      </c>
      <c r="AS249">
        <v>3084</v>
      </c>
      <c r="AT249">
        <v>3641</v>
      </c>
      <c r="AU249">
        <v>544</v>
      </c>
      <c r="AV249">
        <v>914</v>
      </c>
      <c r="AW249">
        <v>2796</v>
      </c>
    </row>
    <row r="250" spans="2:49" x14ac:dyDescent="0.25">
      <c r="B250">
        <v>242</v>
      </c>
      <c r="C250" t="s">
        <v>361</v>
      </c>
      <c r="D250" s="6">
        <v>1.3499999999999999</v>
      </c>
      <c r="E250">
        <v>65</v>
      </c>
      <c r="F250" t="s">
        <v>111</v>
      </c>
      <c r="G250" t="s">
        <v>106</v>
      </c>
      <c r="H250" t="s">
        <v>123</v>
      </c>
      <c r="I250" t="s">
        <v>129</v>
      </c>
      <c r="J250" t="s">
        <v>112</v>
      </c>
      <c r="K250">
        <v>3431</v>
      </c>
      <c r="L250">
        <v>3106</v>
      </c>
      <c r="M250">
        <v>1869</v>
      </c>
      <c r="N250">
        <v>3296</v>
      </c>
      <c r="O250">
        <v>3613</v>
      </c>
      <c r="P250">
        <v>2440</v>
      </c>
      <c r="Q250">
        <v>1887</v>
      </c>
      <c r="R250">
        <v>3896</v>
      </c>
      <c r="S250">
        <v>2100</v>
      </c>
      <c r="T250">
        <v>1567</v>
      </c>
      <c r="U250">
        <v>4322</v>
      </c>
      <c r="V250">
        <v>3692</v>
      </c>
      <c r="W250">
        <v>4425</v>
      </c>
      <c r="X250">
        <v>1015</v>
      </c>
      <c r="Y250">
        <v>2276</v>
      </c>
      <c r="Z250">
        <v>1847</v>
      </c>
      <c r="AA250">
        <v>4274</v>
      </c>
      <c r="AB250">
        <v>4981</v>
      </c>
      <c r="AC250">
        <v>2510</v>
      </c>
      <c r="AD250">
        <v>1544</v>
      </c>
      <c r="AE250">
        <v>4585</v>
      </c>
      <c r="AF250">
        <v>2012</v>
      </c>
      <c r="AG250">
        <v>1006</v>
      </c>
      <c r="AH250">
        <v>2817</v>
      </c>
      <c r="AI250">
        <v>3622</v>
      </c>
      <c r="AJ250">
        <v>3788</v>
      </c>
      <c r="AK250">
        <v>2008</v>
      </c>
      <c r="AL250">
        <v>2847</v>
      </c>
      <c r="AM250">
        <v>4982</v>
      </c>
      <c r="AN250">
        <v>1386</v>
      </c>
      <c r="AO250">
        <v>1753</v>
      </c>
      <c r="AP250">
        <v>4172</v>
      </c>
      <c r="AQ250">
        <v>1224</v>
      </c>
      <c r="AR250">
        <v>2665</v>
      </c>
      <c r="AS250">
        <v>3720</v>
      </c>
      <c r="AT250">
        <v>2921</v>
      </c>
      <c r="AU250">
        <v>3813</v>
      </c>
      <c r="AV250">
        <v>2278</v>
      </c>
      <c r="AW250">
        <v>3879</v>
      </c>
    </row>
    <row r="251" spans="2:49" x14ac:dyDescent="0.25">
      <c r="B251">
        <v>243</v>
      </c>
      <c r="C251" t="s">
        <v>362</v>
      </c>
      <c r="D251" s="6">
        <v>2.5500000000000003</v>
      </c>
      <c r="E251">
        <v>698</v>
      </c>
      <c r="F251" t="s">
        <v>111</v>
      </c>
      <c r="G251" t="s">
        <v>106</v>
      </c>
      <c r="H251" t="s">
        <v>124</v>
      </c>
      <c r="I251" t="s">
        <v>129</v>
      </c>
      <c r="J251" t="s">
        <v>112</v>
      </c>
      <c r="K251">
        <v>4902</v>
      </c>
      <c r="L251">
        <v>3985</v>
      </c>
      <c r="M251">
        <v>3067</v>
      </c>
      <c r="N251">
        <v>4126</v>
      </c>
      <c r="O251">
        <v>723</v>
      </c>
      <c r="P251">
        <v>1435</v>
      </c>
      <c r="Q251">
        <v>2985</v>
      </c>
      <c r="R251">
        <v>3373</v>
      </c>
      <c r="S251">
        <v>4684</v>
      </c>
      <c r="T251">
        <v>3042</v>
      </c>
      <c r="U251">
        <v>3264</v>
      </c>
      <c r="V251">
        <v>3775</v>
      </c>
      <c r="W251">
        <v>3879</v>
      </c>
      <c r="X251">
        <v>4853</v>
      </c>
      <c r="Y251">
        <v>3437</v>
      </c>
      <c r="Z251">
        <v>4929</v>
      </c>
      <c r="AA251">
        <v>3894</v>
      </c>
      <c r="AB251">
        <v>2792</v>
      </c>
      <c r="AC251">
        <v>4875</v>
      </c>
      <c r="AD251">
        <v>2921</v>
      </c>
      <c r="AE251">
        <v>4176</v>
      </c>
      <c r="AF251">
        <v>4099</v>
      </c>
      <c r="AG251">
        <v>2094</v>
      </c>
      <c r="AH251">
        <v>4832</v>
      </c>
      <c r="AI251">
        <v>4993</v>
      </c>
      <c r="AJ251">
        <v>1089</v>
      </c>
      <c r="AK251">
        <v>2471</v>
      </c>
      <c r="AL251">
        <v>2097</v>
      </c>
      <c r="AM251">
        <v>3341</v>
      </c>
      <c r="AN251">
        <v>1081</v>
      </c>
      <c r="AO251">
        <v>2905</v>
      </c>
      <c r="AP251">
        <v>2389</v>
      </c>
      <c r="AQ251">
        <v>3553</v>
      </c>
      <c r="AR251">
        <v>4649</v>
      </c>
      <c r="AS251">
        <v>1367</v>
      </c>
      <c r="AT251">
        <v>3507</v>
      </c>
      <c r="AU251">
        <v>3373</v>
      </c>
      <c r="AV251">
        <v>1744</v>
      </c>
      <c r="AW251">
        <v>3202</v>
      </c>
    </row>
    <row r="252" spans="2:49" x14ac:dyDescent="0.25">
      <c r="B252">
        <v>244</v>
      </c>
      <c r="C252" t="s">
        <v>363</v>
      </c>
      <c r="D252" s="6">
        <v>6.7</v>
      </c>
      <c r="E252">
        <v>456</v>
      </c>
      <c r="F252" t="s">
        <v>111</v>
      </c>
      <c r="G252" t="s">
        <v>106</v>
      </c>
      <c r="H252" t="s">
        <v>125</v>
      </c>
      <c r="I252" t="s">
        <v>128</v>
      </c>
      <c r="J252" t="s">
        <v>113</v>
      </c>
      <c r="K252">
        <v>3816</v>
      </c>
      <c r="L252">
        <v>746</v>
      </c>
      <c r="M252">
        <v>1650</v>
      </c>
      <c r="N252">
        <v>2206</v>
      </c>
      <c r="O252">
        <v>3549</v>
      </c>
      <c r="P252">
        <v>4532</v>
      </c>
      <c r="Q252">
        <v>4650</v>
      </c>
      <c r="R252">
        <v>1899</v>
      </c>
      <c r="S252">
        <v>3769</v>
      </c>
      <c r="T252">
        <v>2514</v>
      </c>
      <c r="U252">
        <v>902</v>
      </c>
      <c r="V252">
        <v>4867</v>
      </c>
      <c r="W252">
        <v>3608</v>
      </c>
      <c r="X252">
        <v>1787</v>
      </c>
      <c r="Y252">
        <v>3229</v>
      </c>
      <c r="Z252">
        <v>1304</v>
      </c>
      <c r="AA252">
        <v>3649</v>
      </c>
      <c r="AB252">
        <v>2730</v>
      </c>
      <c r="AC252">
        <v>2466</v>
      </c>
      <c r="AD252">
        <v>1210</v>
      </c>
      <c r="AE252">
        <v>1586</v>
      </c>
      <c r="AF252">
        <v>1987</v>
      </c>
      <c r="AG252">
        <v>4659</v>
      </c>
      <c r="AH252">
        <v>2600</v>
      </c>
      <c r="AI252">
        <v>4840</v>
      </c>
      <c r="AJ252">
        <v>3729</v>
      </c>
      <c r="AK252">
        <v>2435</v>
      </c>
      <c r="AL252">
        <v>4141</v>
      </c>
      <c r="AM252">
        <v>3863</v>
      </c>
      <c r="AN252">
        <v>1106</v>
      </c>
      <c r="AO252">
        <v>4773</v>
      </c>
      <c r="AP252">
        <v>2880</v>
      </c>
      <c r="AQ252">
        <v>4092</v>
      </c>
      <c r="AR252">
        <v>4966</v>
      </c>
      <c r="AS252">
        <v>999</v>
      </c>
      <c r="AT252">
        <v>4112</v>
      </c>
      <c r="AU252">
        <v>4456</v>
      </c>
      <c r="AV252">
        <v>2479</v>
      </c>
      <c r="AW252">
        <v>4979</v>
      </c>
    </row>
    <row r="253" spans="2:49" x14ac:dyDescent="0.25">
      <c r="B253">
        <v>245</v>
      </c>
      <c r="C253" t="s">
        <v>364</v>
      </c>
      <c r="D253" s="6">
        <v>7.7</v>
      </c>
      <c r="E253">
        <v>156</v>
      </c>
      <c r="F253" t="s">
        <v>109</v>
      </c>
      <c r="G253" t="s">
        <v>103</v>
      </c>
      <c r="H253" t="s">
        <v>126</v>
      </c>
      <c r="I253" t="s">
        <v>128</v>
      </c>
      <c r="J253" t="s">
        <v>113</v>
      </c>
      <c r="K253">
        <v>3794</v>
      </c>
      <c r="L253">
        <v>1968</v>
      </c>
      <c r="M253">
        <v>564</v>
      </c>
      <c r="N253">
        <v>3686</v>
      </c>
      <c r="O253">
        <v>3763</v>
      </c>
      <c r="P253">
        <v>2738</v>
      </c>
      <c r="Q253">
        <v>2823</v>
      </c>
      <c r="R253">
        <v>2194</v>
      </c>
      <c r="S253">
        <v>2006</v>
      </c>
      <c r="T253">
        <v>2453</v>
      </c>
      <c r="U253">
        <v>4828</v>
      </c>
      <c r="V253">
        <v>804</v>
      </c>
      <c r="W253">
        <v>2095</v>
      </c>
      <c r="X253">
        <v>4355</v>
      </c>
      <c r="Y253">
        <v>532</v>
      </c>
      <c r="Z253">
        <v>4722</v>
      </c>
      <c r="AA253">
        <v>2178</v>
      </c>
      <c r="AB253">
        <v>3411</v>
      </c>
      <c r="AC253">
        <v>3803</v>
      </c>
      <c r="AD253">
        <v>1945</v>
      </c>
      <c r="AE253">
        <v>539</v>
      </c>
      <c r="AF253">
        <v>2696</v>
      </c>
      <c r="AG253">
        <v>2983</v>
      </c>
      <c r="AH253">
        <v>1771</v>
      </c>
      <c r="AI253">
        <v>3989</v>
      </c>
      <c r="AJ253">
        <v>2968</v>
      </c>
      <c r="AK253">
        <v>1768</v>
      </c>
      <c r="AL253">
        <v>2134</v>
      </c>
      <c r="AM253">
        <v>1590</v>
      </c>
      <c r="AN253">
        <v>3057</v>
      </c>
      <c r="AO253">
        <v>1495</v>
      </c>
      <c r="AP253">
        <v>4291</v>
      </c>
      <c r="AQ253">
        <v>2108</v>
      </c>
      <c r="AR253">
        <v>1557</v>
      </c>
      <c r="AS253">
        <v>637</v>
      </c>
      <c r="AT253">
        <v>2418</v>
      </c>
      <c r="AU253">
        <v>3382</v>
      </c>
      <c r="AV253">
        <v>1401</v>
      </c>
      <c r="AW253">
        <v>1419</v>
      </c>
    </row>
    <row r="254" spans="2:49" x14ac:dyDescent="0.25">
      <c r="B254">
        <v>246</v>
      </c>
      <c r="C254" t="s">
        <v>365</v>
      </c>
      <c r="D254" s="6">
        <v>3.6</v>
      </c>
      <c r="E254">
        <v>654</v>
      </c>
      <c r="F254" t="s">
        <v>109</v>
      </c>
      <c r="G254" t="s">
        <v>103</v>
      </c>
      <c r="H254" t="s">
        <v>121</v>
      </c>
      <c r="I254" t="s">
        <v>130</v>
      </c>
      <c r="J254" t="s">
        <v>113</v>
      </c>
      <c r="K254">
        <v>4317</v>
      </c>
      <c r="L254">
        <v>3918</v>
      </c>
      <c r="M254">
        <v>3721</v>
      </c>
      <c r="N254">
        <v>1259</v>
      </c>
      <c r="O254">
        <v>1347</v>
      </c>
      <c r="P254">
        <v>4693</v>
      </c>
      <c r="Q254">
        <v>2507</v>
      </c>
      <c r="R254">
        <v>4009</v>
      </c>
      <c r="S254">
        <v>2371</v>
      </c>
      <c r="T254">
        <v>3155</v>
      </c>
      <c r="U254">
        <v>3017</v>
      </c>
      <c r="V254">
        <v>3075</v>
      </c>
      <c r="W254">
        <v>3582</v>
      </c>
      <c r="X254">
        <v>3066</v>
      </c>
      <c r="Y254">
        <v>4219</v>
      </c>
      <c r="Z254">
        <v>3446</v>
      </c>
      <c r="AA254">
        <v>3283</v>
      </c>
      <c r="AB254">
        <v>3418</v>
      </c>
      <c r="AC254">
        <v>4143</v>
      </c>
      <c r="AD254">
        <v>4155</v>
      </c>
      <c r="AE254">
        <v>1944</v>
      </c>
      <c r="AF254">
        <v>1037</v>
      </c>
      <c r="AG254">
        <v>919</v>
      </c>
      <c r="AH254">
        <v>3383</v>
      </c>
      <c r="AI254">
        <v>2823</v>
      </c>
      <c r="AJ254">
        <v>1521</v>
      </c>
      <c r="AK254">
        <v>2351</v>
      </c>
      <c r="AL254">
        <v>2145</v>
      </c>
      <c r="AM254">
        <v>1426</v>
      </c>
      <c r="AN254">
        <v>1275</v>
      </c>
      <c r="AO254">
        <v>3838</v>
      </c>
      <c r="AP254">
        <v>1420</v>
      </c>
      <c r="AQ254">
        <v>2860</v>
      </c>
      <c r="AR254">
        <v>908</v>
      </c>
      <c r="AS254">
        <v>1983</v>
      </c>
      <c r="AT254">
        <v>4061</v>
      </c>
      <c r="AU254">
        <v>3387</v>
      </c>
      <c r="AV254">
        <v>863</v>
      </c>
      <c r="AW254">
        <v>4389</v>
      </c>
    </row>
    <row r="255" spans="2:49" x14ac:dyDescent="0.25">
      <c r="B255">
        <v>247</v>
      </c>
      <c r="C255" t="s">
        <v>366</v>
      </c>
      <c r="D255" s="6">
        <v>2.8000000000000003</v>
      </c>
      <c r="E255">
        <v>789</v>
      </c>
      <c r="F255" t="s">
        <v>109</v>
      </c>
      <c r="G255" t="s">
        <v>103</v>
      </c>
      <c r="H255" t="s">
        <v>122</v>
      </c>
      <c r="I255" t="s">
        <v>130</v>
      </c>
      <c r="J255" t="s">
        <v>113</v>
      </c>
      <c r="K255">
        <v>4403</v>
      </c>
      <c r="L255">
        <v>2319</v>
      </c>
      <c r="M255">
        <v>4052</v>
      </c>
      <c r="N255">
        <v>4950</v>
      </c>
      <c r="O255">
        <v>3644</v>
      </c>
      <c r="P255">
        <v>947</v>
      </c>
      <c r="Q255">
        <v>3394</v>
      </c>
      <c r="R255">
        <v>1438</v>
      </c>
      <c r="S255">
        <v>2524</v>
      </c>
      <c r="T255">
        <v>1749</v>
      </c>
      <c r="U255">
        <v>4636</v>
      </c>
      <c r="V255">
        <v>3127</v>
      </c>
      <c r="W255">
        <v>2559</v>
      </c>
      <c r="X255">
        <v>3456</v>
      </c>
      <c r="Y255">
        <v>2480</v>
      </c>
      <c r="Z255">
        <v>4206</v>
      </c>
      <c r="AA255">
        <v>4648</v>
      </c>
      <c r="AB255">
        <v>4578</v>
      </c>
      <c r="AC255">
        <v>2721</v>
      </c>
      <c r="AD255">
        <v>2732</v>
      </c>
      <c r="AE255">
        <v>2634</v>
      </c>
      <c r="AF255">
        <v>4883</v>
      </c>
      <c r="AG255">
        <v>4822</v>
      </c>
      <c r="AH255">
        <v>4319</v>
      </c>
      <c r="AI255">
        <v>1390</v>
      </c>
      <c r="AJ255">
        <v>550</v>
      </c>
      <c r="AK255">
        <v>1787</v>
      </c>
      <c r="AL255">
        <v>4582</v>
      </c>
      <c r="AM255">
        <v>2572</v>
      </c>
      <c r="AN255">
        <v>954</v>
      </c>
      <c r="AO255">
        <v>4473</v>
      </c>
      <c r="AP255">
        <v>1205</v>
      </c>
      <c r="AQ255">
        <v>735</v>
      </c>
      <c r="AR255">
        <v>3396</v>
      </c>
      <c r="AS255">
        <v>2346</v>
      </c>
      <c r="AT255">
        <v>1168</v>
      </c>
      <c r="AU255">
        <v>1635</v>
      </c>
      <c r="AV255">
        <v>2367</v>
      </c>
      <c r="AW255">
        <v>4727</v>
      </c>
    </row>
    <row r="256" spans="2:49" x14ac:dyDescent="0.25">
      <c r="B256">
        <v>248</v>
      </c>
      <c r="C256" t="s">
        <v>367</v>
      </c>
      <c r="D256" s="6">
        <v>8.6999999999999993</v>
      </c>
      <c r="E256">
        <v>852</v>
      </c>
      <c r="F256" t="s">
        <v>109</v>
      </c>
      <c r="G256" t="s">
        <v>103</v>
      </c>
      <c r="H256" t="s">
        <v>123</v>
      </c>
      <c r="I256" t="s">
        <v>130</v>
      </c>
      <c r="J256" t="s">
        <v>113</v>
      </c>
      <c r="K256">
        <v>3599</v>
      </c>
      <c r="L256">
        <v>3912</v>
      </c>
      <c r="M256">
        <v>3977</v>
      </c>
      <c r="N256">
        <v>1600</v>
      </c>
      <c r="O256">
        <v>2671</v>
      </c>
      <c r="P256">
        <v>3359</v>
      </c>
      <c r="Q256">
        <v>4184</v>
      </c>
      <c r="R256">
        <v>2957</v>
      </c>
      <c r="S256">
        <v>1517</v>
      </c>
      <c r="T256">
        <v>4755</v>
      </c>
      <c r="U256">
        <v>797</v>
      </c>
      <c r="V256">
        <v>3304</v>
      </c>
      <c r="W256">
        <v>3584</v>
      </c>
      <c r="X256">
        <v>4450</v>
      </c>
      <c r="Y256">
        <v>1084</v>
      </c>
      <c r="Z256">
        <v>2976</v>
      </c>
      <c r="AA256">
        <v>2290</v>
      </c>
      <c r="AB256">
        <v>1402</v>
      </c>
      <c r="AC256">
        <v>3131</v>
      </c>
      <c r="AD256">
        <v>3545</v>
      </c>
      <c r="AE256">
        <v>1318</v>
      </c>
      <c r="AF256">
        <v>555</v>
      </c>
      <c r="AG256">
        <v>715</v>
      </c>
      <c r="AH256">
        <v>1348</v>
      </c>
      <c r="AI256">
        <v>4012</v>
      </c>
      <c r="AJ256">
        <v>1976</v>
      </c>
      <c r="AK256">
        <v>4540</v>
      </c>
      <c r="AL256">
        <v>2359</v>
      </c>
      <c r="AM256">
        <v>1894</v>
      </c>
      <c r="AN256">
        <v>1021</v>
      </c>
      <c r="AO256">
        <v>3899</v>
      </c>
      <c r="AP256">
        <v>1598</v>
      </c>
      <c r="AQ256">
        <v>1563</v>
      </c>
      <c r="AR256">
        <v>4858</v>
      </c>
      <c r="AS256">
        <v>3551</v>
      </c>
      <c r="AT256">
        <v>3617</v>
      </c>
      <c r="AU256">
        <v>502</v>
      </c>
      <c r="AV256">
        <v>4213</v>
      </c>
      <c r="AW256">
        <v>3496</v>
      </c>
    </row>
    <row r="257" spans="2:49" x14ac:dyDescent="0.25">
      <c r="B257">
        <v>249</v>
      </c>
      <c r="C257" t="s">
        <v>368</v>
      </c>
      <c r="D257" s="6">
        <v>1.5499999999999998</v>
      </c>
      <c r="E257">
        <v>1</v>
      </c>
      <c r="F257" t="s">
        <v>109</v>
      </c>
      <c r="G257" t="s">
        <v>103</v>
      </c>
      <c r="H257" t="s">
        <v>124</v>
      </c>
      <c r="I257" t="s">
        <v>130</v>
      </c>
      <c r="J257" t="s">
        <v>113</v>
      </c>
      <c r="K257">
        <v>2084</v>
      </c>
      <c r="L257">
        <v>2316</v>
      </c>
      <c r="M257">
        <v>4559</v>
      </c>
      <c r="N257">
        <v>3016</v>
      </c>
      <c r="O257">
        <v>2002</v>
      </c>
      <c r="P257">
        <v>1413</v>
      </c>
      <c r="Q257">
        <v>1146</v>
      </c>
      <c r="R257">
        <v>2941</v>
      </c>
      <c r="S257">
        <v>940</v>
      </c>
      <c r="T257">
        <v>4981</v>
      </c>
      <c r="U257">
        <v>1117</v>
      </c>
      <c r="V257">
        <v>1040</v>
      </c>
      <c r="W257">
        <v>1405</v>
      </c>
      <c r="X257">
        <v>2810</v>
      </c>
      <c r="Y257">
        <v>1419</v>
      </c>
      <c r="Z257">
        <v>4615</v>
      </c>
      <c r="AA257">
        <v>1229</v>
      </c>
      <c r="AB257">
        <v>2978</v>
      </c>
      <c r="AC257">
        <v>2152</v>
      </c>
      <c r="AD257">
        <v>3520</v>
      </c>
      <c r="AE257">
        <v>3092</v>
      </c>
      <c r="AF257">
        <v>4448</v>
      </c>
      <c r="AG257">
        <v>4523</v>
      </c>
      <c r="AH257">
        <v>3131</v>
      </c>
      <c r="AI257">
        <v>694</v>
      </c>
      <c r="AJ257">
        <v>4427</v>
      </c>
      <c r="AK257">
        <v>3261</v>
      </c>
      <c r="AL257">
        <v>4202</v>
      </c>
      <c r="AM257">
        <v>1600</v>
      </c>
      <c r="AN257">
        <v>1594</v>
      </c>
      <c r="AO257">
        <v>2747</v>
      </c>
      <c r="AP257">
        <v>3032</v>
      </c>
      <c r="AQ257">
        <v>4442</v>
      </c>
      <c r="AR257">
        <v>2894</v>
      </c>
      <c r="AS257">
        <v>2366</v>
      </c>
      <c r="AT257">
        <v>3557</v>
      </c>
      <c r="AU257">
        <v>2846</v>
      </c>
      <c r="AV257">
        <v>2500</v>
      </c>
      <c r="AW257">
        <v>2507</v>
      </c>
    </row>
    <row r="258" spans="2:49" x14ac:dyDescent="0.25">
      <c r="B258">
        <v>250</v>
      </c>
      <c r="C258" t="s">
        <v>369</v>
      </c>
      <c r="D258" s="6">
        <v>1.1499999999999999</v>
      </c>
      <c r="E258">
        <v>3000</v>
      </c>
      <c r="F258" t="s">
        <v>110</v>
      </c>
      <c r="G258" t="s">
        <v>102</v>
      </c>
      <c r="H258" t="s">
        <v>121</v>
      </c>
      <c r="I258" t="s">
        <v>128</v>
      </c>
      <c r="J258" t="s">
        <v>114</v>
      </c>
      <c r="K258">
        <v>3379</v>
      </c>
      <c r="L258">
        <v>1611</v>
      </c>
      <c r="M258">
        <v>4555</v>
      </c>
      <c r="N258">
        <v>1309</v>
      </c>
      <c r="O258">
        <v>2517</v>
      </c>
      <c r="P258">
        <v>4982</v>
      </c>
      <c r="Q258">
        <v>3497</v>
      </c>
      <c r="R258">
        <v>1094</v>
      </c>
      <c r="S258">
        <v>4688</v>
      </c>
      <c r="T258">
        <v>4482</v>
      </c>
      <c r="U258">
        <v>4855</v>
      </c>
      <c r="V258">
        <v>3748</v>
      </c>
      <c r="W258">
        <v>4431</v>
      </c>
      <c r="X258">
        <v>2910</v>
      </c>
      <c r="Y258">
        <v>1570</v>
      </c>
      <c r="Z258">
        <v>4906</v>
      </c>
      <c r="AA258">
        <v>2215</v>
      </c>
      <c r="AB258">
        <v>2491</v>
      </c>
      <c r="AC258">
        <v>1570</v>
      </c>
      <c r="AD258">
        <v>3292</v>
      </c>
      <c r="AE258">
        <v>1030</v>
      </c>
      <c r="AF258">
        <v>620</v>
      </c>
      <c r="AG258">
        <v>1786</v>
      </c>
      <c r="AH258">
        <v>2614</v>
      </c>
      <c r="AI258">
        <v>1766</v>
      </c>
      <c r="AJ258">
        <v>3807</v>
      </c>
      <c r="AK258">
        <v>1592</v>
      </c>
      <c r="AL258">
        <v>1581</v>
      </c>
      <c r="AM258">
        <v>504</v>
      </c>
      <c r="AN258">
        <v>4050</v>
      </c>
      <c r="AO258">
        <v>3325</v>
      </c>
      <c r="AP258">
        <v>3228</v>
      </c>
      <c r="AQ258">
        <v>4977</v>
      </c>
      <c r="AR258">
        <v>2152</v>
      </c>
      <c r="AS258">
        <v>3377</v>
      </c>
      <c r="AT258">
        <v>4170</v>
      </c>
      <c r="AU258">
        <v>1857</v>
      </c>
      <c r="AV258">
        <v>3722</v>
      </c>
      <c r="AW258">
        <v>3302</v>
      </c>
    </row>
    <row r="259" spans="2:49" x14ac:dyDescent="0.25">
      <c r="B259">
        <v>251</v>
      </c>
      <c r="C259" t="s">
        <v>370</v>
      </c>
      <c r="D259" s="6">
        <v>2.35</v>
      </c>
      <c r="E259">
        <v>2200</v>
      </c>
      <c r="F259" t="s">
        <v>109</v>
      </c>
      <c r="G259" t="s">
        <v>103</v>
      </c>
      <c r="H259" t="s">
        <v>122</v>
      </c>
      <c r="I259" t="s">
        <v>128</v>
      </c>
      <c r="J259" t="s">
        <v>114</v>
      </c>
      <c r="K259">
        <v>2807</v>
      </c>
      <c r="L259">
        <v>1207</v>
      </c>
      <c r="M259">
        <v>627</v>
      </c>
      <c r="N259">
        <v>952</v>
      </c>
      <c r="O259">
        <v>4517</v>
      </c>
      <c r="P259">
        <v>1922</v>
      </c>
      <c r="Q259">
        <v>1286</v>
      </c>
      <c r="R259">
        <v>4035</v>
      </c>
      <c r="S259">
        <v>530</v>
      </c>
      <c r="T259">
        <v>3551</v>
      </c>
      <c r="U259">
        <v>594</v>
      </c>
      <c r="V259">
        <v>535</v>
      </c>
      <c r="W259">
        <v>4270</v>
      </c>
      <c r="X259">
        <v>2833</v>
      </c>
      <c r="Y259">
        <v>1624</v>
      </c>
      <c r="Z259">
        <v>4445</v>
      </c>
      <c r="AA259">
        <v>1171</v>
      </c>
      <c r="AB259">
        <v>2695</v>
      </c>
      <c r="AC259">
        <v>801</v>
      </c>
      <c r="AD259">
        <v>2761</v>
      </c>
      <c r="AE259">
        <v>4950</v>
      </c>
      <c r="AF259">
        <v>946</v>
      </c>
      <c r="AG259">
        <v>963</v>
      </c>
      <c r="AH259">
        <v>3999</v>
      </c>
      <c r="AI259">
        <v>2714</v>
      </c>
      <c r="AJ259">
        <v>3869</v>
      </c>
      <c r="AK259">
        <v>1710</v>
      </c>
      <c r="AL259">
        <v>1132</v>
      </c>
      <c r="AM259">
        <v>4987</v>
      </c>
      <c r="AN259">
        <v>1764</v>
      </c>
      <c r="AO259">
        <v>1527</v>
      </c>
      <c r="AP259">
        <v>2828</v>
      </c>
      <c r="AQ259">
        <v>2240</v>
      </c>
      <c r="AR259">
        <v>2267</v>
      </c>
      <c r="AS259">
        <v>2547</v>
      </c>
      <c r="AT259">
        <v>3584</v>
      </c>
      <c r="AU259">
        <v>3174</v>
      </c>
      <c r="AV259">
        <v>4223</v>
      </c>
      <c r="AW259">
        <v>628</v>
      </c>
    </row>
    <row r="260" spans="2:49" x14ac:dyDescent="0.25">
      <c r="B260">
        <v>252</v>
      </c>
      <c r="C260" t="s">
        <v>371</v>
      </c>
      <c r="D260" s="6">
        <v>6.5</v>
      </c>
      <c r="E260">
        <v>514</v>
      </c>
      <c r="F260" t="s">
        <v>107</v>
      </c>
      <c r="G260" t="s">
        <v>104</v>
      </c>
      <c r="H260" t="s">
        <v>123</v>
      </c>
      <c r="I260" t="s">
        <v>128</v>
      </c>
      <c r="J260" t="s">
        <v>114</v>
      </c>
      <c r="K260">
        <v>1012</v>
      </c>
      <c r="L260">
        <v>4674</v>
      </c>
      <c r="M260">
        <v>1795</v>
      </c>
      <c r="N260">
        <v>1795</v>
      </c>
      <c r="O260">
        <v>4146</v>
      </c>
      <c r="P260">
        <v>4075</v>
      </c>
      <c r="Q260">
        <v>4449</v>
      </c>
      <c r="R260">
        <v>3749</v>
      </c>
      <c r="S260">
        <v>1351</v>
      </c>
      <c r="T260">
        <v>1050</v>
      </c>
      <c r="U260">
        <v>3538</v>
      </c>
      <c r="V260">
        <v>2267</v>
      </c>
      <c r="W260">
        <v>3246</v>
      </c>
      <c r="X260">
        <v>4215</v>
      </c>
      <c r="Y260">
        <v>4264</v>
      </c>
      <c r="Z260">
        <v>2564</v>
      </c>
      <c r="AA260">
        <v>915</v>
      </c>
      <c r="AB260">
        <v>908</v>
      </c>
      <c r="AC260">
        <v>969</v>
      </c>
      <c r="AD260">
        <v>3109</v>
      </c>
      <c r="AE260">
        <v>3388</v>
      </c>
      <c r="AF260">
        <v>3001</v>
      </c>
      <c r="AG260">
        <v>3285</v>
      </c>
      <c r="AH260">
        <v>4603</v>
      </c>
      <c r="AI260">
        <v>4522</v>
      </c>
      <c r="AJ260">
        <v>3765</v>
      </c>
      <c r="AK260">
        <v>2475</v>
      </c>
      <c r="AL260">
        <v>3161</v>
      </c>
      <c r="AM260">
        <v>4291</v>
      </c>
      <c r="AN260">
        <v>3986</v>
      </c>
      <c r="AO260">
        <v>4507</v>
      </c>
      <c r="AP260">
        <v>695</v>
      </c>
      <c r="AQ260">
        <v>4748</v>
      </c>
      <c r="AR260">
        <v>1691</v>
      </c>
      <c r="AS260">
        <v>2728</v>
      </c>
      <c r="AT260">
        <v>1025</v>
      </c>
      <c r="AU260">
        <v>880</v>
      </c>
      <c r="AV260">
        <v>826</v>
      </c>
      <c r="AW260">
        <v>1080</v>
      </c>
    </row>
    <row r="261" spans="2:49" x14ac:dyDescent="0.25">
      <c r="B261">
        <v>253</v>
      </c>
      <c r="C261" t="s">
        <v>372</v>
      </c>
      <c r="D261" s="6">
        <v>7.5</v>
      </c>
      <c r="E261">
        <v>654</v>
      </c>
      <c r="F261" t="s">
        <v>108</v>
      </c>
      <c r="G261" t="s">
        <v>105</v>
      </c>
      <c r="H261" t="s">
        <v>124</v>
      </c>
      <c r="I261" t="s">
        <v>128</v>
      </c>
      <c r="J261" t="s">
        <v>114</v>
      </c>
      <c r="K261">
        <v>1278</v>
      </c>
      <c r="L261">
        <v>3292</v>
      </c>
      <c r="M261">
        <v>1486</v>
      </c>
      <c r="N261">
        <v>1787</v>
      </c>
      <c r="O261">
        <v>2764</v>
      </c>
      <c r="P261">
        <v>846</v>
      </c>
      <c r="Q261">
        <v>4977</v>
      </c>
      <c r="R261">
        <v>2834</v>
      </c>
      <c r="S261">
        <v>3950</v>
      </c>
      <c r="T261">
        <v>1531</v>
      </c>
      <c r="U261">
        <v>1114</v>
      </c>
      <c r="V261">
        <v>4293</v>
      </c>
      <c r="W261">
        <v>4688</v>
      </c>
      <c r="X261">
        <v>4962</v>
      </c>
      <c r="Y261">
        <v>2377</v>
      </c>
      <c r="Z261">
        <v>3330</v>
      </c>
      <c r="AA261">
        <v>3738</v>
      </c>
      <c r="AB261">
        <v>1552</v>
      </c>
      <c r="AC261">
        <v>3559</v>
      </c>
      <c r="AD261">
        <v>1056</v>
      </c>
      <c r="AE261">
        <v>2882</v>
      </c>
      <c r="AF261">
        <v>1723</v>
      </c>
      <c r="AG261">
        <v>1793</v>
      </c>
      <c r="AH261">
        <v>1732</v>
      </c>
      <c r="AI261">
        <v>1545</v>
      </c>
      <c r="AJ261">
        <v>4445</v>
      </c>
      <c r="AK261">
        <v>1369</v>
      </c>
      <c r="AL261">
        <v>508</v>
      </c>
      <c r="AM261">
        <v>1593</v>
      </c>
      <c r="AN261">
        <v>1873</v>
      </c>
      <c r="AO261">
        <v>4797</v>
      </c>
      <c r="AP261">
        <v>3701</v>
      </c>
      <c r="AQ261">
        <v>2186</v>
      </c>
      <c r="AR261">
        <v>2744</v>
      </c>
      <c r="AS261">
        <v>2085</v>
      </c>
      <c r="AT261">
        <v>776</v>
      </c>
      <c r="AU261">
        <v>2732</v>
      </c>
      <c r="AV261">
        <v>2338</v>
      </c>
      <c r="AW261">
        <v>4270</v>
      </c>
    </row>
    <row r="262" spans="2:49" x14ac:dyDescent="0.25">
      <c r="B262">
        <v>254</v>
      </c>
      <c r="C262" t="s">
        <v>373</v>
      </c>
      <c r="D262" s="6">
        <v>2.5500000000000003</v>
      </c>
      <c r="E262">
        <v>698</v>
      </c>
      <c r="F262" t="s">
        <v>111</v>
      </c>
      <c r="G262" t="s">
        <v>106</v>
      </c>
      <c r="H262" t="s">
        <v>124</v>
      </c>
      <c r="I262" t="s">
        <v>129</v>
      </c>
      <c r="J262" t="s">
        <v>112</v>
      </c>
      <c r="K262">
        <v>2882</v>
      </c>
      <c r="L262">
        <v>1703</v>
      </c>
      <c r="M262">
        <v>1274</v>
      </c>
      <c r="N262">
        <v>3146</v>
      </c>
      <c r="O262">
        <v>1790</v>
      </c>
      <c r="P262">
        <v>2333</v>
      </c>
      <c r="Q262">
        <v>2991</v>
      </c>
      <c r="R262">
        <v>4818</v>
      </c>
      <c r="S262">
        <v>3924</v>
      </c>
      <c r="T262">
        <v>2732</v>
      </c>
      <c r="U262">
        <v>1353</v>
      </c>
      <c r="V262">
        <v>4932</v>
      </c>
      <c r="W262">
        <v>3869</v>
      </c>
      <c r="X262">
        <v>4394</v>
      </c>
      <c r="Y262">
        <v>4714</v>
      </c>
      <c r="Z262">
        <v>657</v>
      </c>
      <c r="AA262">
        <v>3694</v>
      </c>
      <c r="AB262">
        <v>4066</v>
      </c>
      <c r="AC262">
        <v>1254</v>
      </c>
      <c r="AD262">
        <v>4774</v>
      </c>
      <c r="AE262">
        <v>3739</v>
      </c>
      <c r="AF262">
        <v>2056</v>
      </c>
      <c r="AG262">
        <v>4656</v>
      </c>
      <c r="AH262">
        <v>4101</v>
      </c>
      <c r="AI262">
        <v>2313</v>
      </c>
      <c r="AJ262">
        <v>1942</v>
      </c>
      <c r="AK262">
        <v>4372</v>
      </c>
      <c r="AL262">
        <v>3170</v>
      </c>
      <c r="AM262">
        <v>2379</v>
      </c>
      <c r="AN262">
        <v>2037</v>
      </c>
      <c r="AO262">
        <v>4635</v>
      </c>
      <c r="AP262">
        <v>3577</v>
      </c>
      <c r="AQ262">
        <v>712</v>
      </c>
      <c r="AR262">
        <v>529</v>
      </c>
      <c r="AS262">
        <v>3587</v>
      </c>
      <c r="AT262">
        <v>3484</v>
      </c>
      <c r="AU262">
        <v>632</v>
      </c>
      <c r="AV262">
        <v>2550</v>
      </c>
      <c r="AW262">
        <v>3577</v>
      </c>
    </row>
    <row r="263" spans="2:49" x14ac:dyDescent="0.25">
      <c r="B263">
        <v>255</v>
      </c>
      <c r="C263" t="s">
        <v>374</v>
      </c>
      <c r="D263" s="6">
        <v>6.7</v>
      </c>
      <c r="E263">
        <v>456</v>
      </c>
      <c r="F263" t="s">
        <v>111</v>
      </c>
      <c r="G263" t="s">
        <v>106</v>
      </c>
      <c r="H263" t="s">
        <v>125</v>
      </c>
      <c r="I263" t="s">
        <v>128</v>
      </c>
      <c r="J263" t="s">
        <v>113</v>
      </c>
      <c r="K263">
        <v>4195</v>
      </c>
      <c r="L263">
        <v>3698</v>
      </c>
      <c r="M263">
        <v>4096</v>
      </c>
      <c r="N263">
        <v>3180</v>
      </c>
      <c r="O263">
        <v>4799</v>
      </c>
      <c r="P263">
        <v>967</v>
      </c>
      <c r="Q263">
        <v>4059</v>
      </c>
      <c r="R263">
        <v>1867</v>
      </c>
      <c r="S263">
        <v>3221</v>
      </c>
      <c r="T263">
        <v>4138</v>
      </c>
      <c r="U263">
        <v>4395</v>
      </c>
      <c r="V263">
        <v>4909</v>
      </c>
      <c r="W263">
        <v>2212</v>
      </c>
      <c r="X263">
        <v>2480</v>
      </c>
      <c r="Y263">
        <v>1551</v>
      </c>
      <c r="Z263">
        <v>2242</v>
      </c>
      <c r="AA263">
        <v>695</v>
      </c>
      <c r="AB263">
        <v>2169</v>
      </c>
      <c r="AC263">
        <v>2351</v>
      </c>
      <c r="AD263">
        <v>595</v>
      </c>
      <c r="AE263">
        <v>4360</v>
      </c>
      <c r="AF263">
        <v>1650</v>
      </c>
      <c r="AG263">
        <v>4596</v>
      </c>
      <c r="AH263">
        <v>998</v>
      </c>
      <c r="AI263">
        <v>2821</v>
      </c>
      <c r="AJ263">
        <v>2148</v>
      </c>
      <c r="AK263">
        <v>531</v>
      </c>
      <c r="AL263">
        <v>2153</v>
      </c>
      <c r="AM263">
        <v>2183</v>
      </c>
      <c r="AN263">
        <v>3207</v>
      </c>
      <c r="AO263">
        <v>1667</v>
      </c>
      <c r="AP263">
        <v>2680</v>
      </c>
      <c r="AQ263">
        <v>2978</v>
      </c>
      <c r="AR263">
        <v>3058</v>
      </c>
      <c r="AS263">
        <v>1769</v>
      </c>
      <c r="AT263">
        <v>4140</v>
      </c>
      <c r="AU263">
        <v>2385</v>
      </c>
      <c r="AV263">
        <v>4239</v>
      </c>
      <c r="AW263">
        <v>2739</v>
      </c>
    </row>
    <row r="264" spans="2:49" x14ac:dyDescent="0.25">
      <c r="B264">
        <v>256</v>
      </c>
      <c r="C264" t="s">
        <v>375</v>
      </c>
      <c r="D264" s="6">
        <v>7.7</v>
      </c>
      <c r="E264">
        <v>156</v>
      </c>
      <c r="F264" t="s">
        <v>109</v>
      </c>
      <c r="G264" t="s">
        <v>103</v>
      </c>
      <c r="H264" t="s">
        <v>126</v>
      </c>
      <c r="I264" t="s">
        <v>128</v>
      </c>
      <c r="J264" t="s">
        <v>113</v>
      </c>
      <c r="K264">
        <v>3816</v>
      </c>
      <c r="L264">
        <v>4740</v>
      </c>
      <c r="M264">
        <v>2922</v>
      </c>
      <c r="N264">
        <v>2610</v>
      </c>
      <c r="O264">
        <v>4952</v>
      </c>
      <c r="P264">
        <v>613</v>
      </c>
      <c r="Q264">
        <v>1374</v>
      </c>
      <c r="R264">
        <v>4255</v>
      </c>
      <c r="S264">
        <v>1493</v>
      </c>
      <c r="T264">
        <v>2903</v>
      </c>
      <c r="U264">
        <v>2412</v>
      </c>
      <c r="V264">
        <v>4785</v>
      </c>
      <c r="W264">
        <v>3221</v>
      </c>
      <c r="X264">
        <v>2933</v>
      </c>
      <c r="Y264">
        <v>850</v>
      </c>
      <c r="Z264">
        <v>2745</v>
      </c>
      <c r="AA264">
        <v>1168</v>
      </c>
      <c r="AB264">
        <v>4459</v>
      </c>
      <c r="AC264">
        <v>1788</v>
      </c>
      <c r="AD264">
        <v>4192</v>
      </c>
      <c r="AE264">
        <v>2181</v>
      </c>
      <c r="AF264">
        <v>3072</v>
      </c>
      <c r="AG264">
        <v>4274</v>
      </c>
      <c r="AH264">
        <v>1159</v>
      </c>
      <c r="AI264">
        <v>2561</v>
      </c>
      <c r="AJ264">
        <v>4790</v>
      </c>
      <c r="AK264">
        <v>2942</v>
      </c>
      <c r="AL264">
        <v>1853</v>
      </c>
      <c r="AM264">
        <v>3320</v>
      </c>
      <c r="AN264">
        <v>951</v>
      </c>
      <c r="AO264">
        <v>2869</v>
      </c>
      <c r="AP264">
        <v>1692</v>
      </c>
      <c r="AQ264">
        <v>4177</v>
      </c>
      <c r="AR264">
        <v>3580</v>
      </c>
      <c r="AS264">
        <v>1060</v>
      </c>
      <c r="AT264">
        <v>863</v>
      </c>
      <c r="AU264">
        <v>2725</v>
      </c>
      <c r="AV264">
        <v>3259</v>
      </c>
      <c r="AW264">
        <v>1136</v>
      </c>
    </row>
    <row r="265" spans="2:49" x14ac:dyDescent="0.25">
      <c r="B265">
        <v>257</v>
      </c>
      <c r="C265" t="s">
        <v>376</v>
      </c>
      <c r="D265" s="6">
        <v>3.6</v>
      </c>
      <c r="E265">
        <v>654</v>
      </c>
      <c r="F265" t="s">
        <v>109</v>
      </c>
      <c r="G265" t="s">
        <v>103</v>
      </c>
      <c r="H265" t="s">
        <v>121</v>
      </c>
      <c r="I265" t="s">
        <v>130</v>
      </c>
      <c r="J265" t="s">
        <v>113</v>
      </c>
      <c r="K265">
        <v>4658</v>
      </c>
      <c r="L265">
        <v>2382</v>
      </c>
      <c r="M265">
        <v>2166</v>
      </c>
      <c r="N265">
        <v>1089</v>
      </c>
      <c r="O265">
        <v>1141</v>
      </c>
      <c r="P265">
        <v>2559</v>
      </c>
      <c r="Q265">
        <v>4864</v>
      </c>
      <c r="R265">
        <v>4326</v>
      </c>
      <c r="S265">
        <v>4098</v>
      </c>
      <c r="T265">
        <v>3309</v>
      </c>
      <c r="U265">
        <v>2779</v>
      </c>
      <c r="V265">
        <v>3501</v>
      </c>
      <c r="W265">
        <v>2870</v>
      </c>
      <c r="X265">
        <v>972</v>
      </c>
      <c r="Y265">
        <v>4838</v>
      </c>
      <c r="Z265">
        <v>1321</v>
      </c>
      <c r="AA265">
        <v>1010</v>
      </c>
      <c r="AB265">
        <v>2329</v>
      </c>
      <c r="AC265">
        <v>1957</v>
      </c>
      <c r="AD265">
        <v>4634</v>
      </c>
      <c r="AE265">
        <v>2176</v>
      </c>
      <c r="AF265">
        <v>4224</v>
      </c>
      <c r="AG265">
        <v>3678</v>
      </c>
      <c r="AH265">
        <v>829</v>
      </c>
      <c r="AI265">
        <v>1146</v>
      </c>
      <c r="AJ265">
        <v>1755</v>
      </c>
      <c r="AK265">
        <v>4901</v>
      </c>
      <c r="AL265">
        <v>1698</v>
      </c>
      <c r="AM265">
        <v>4273</v>
      </c>
      <c r="AN265">
        <v>504</v>
      </c>
      <c r="AO265">
        <v>2904</v>
      </c>
      <c r="AP265">
        <v>3302</v>
      </c>
      <c r="AQ265">
        <v>2372</v>
      </c>
      <c r="AR265">
        <v>2179</v>
      </c>
      <c r="AS265">
        <v>4045</v>
      </c>
      <c r="AT265">
        <v>3347</v>
      </c>
      <c r="AU265">
        <v>3805</v>
      </c>
      <c r="AV265">
        <v>676</v>
      </c>
      <c r="AW265">
        <v>3291</v>
      </c>
    </row>
    <row r="266" spans="2:49" x14ac:dyDescent="0.25">
      <c r="B266">
        <v>258</v>
      </c>
      <c r="C266" t="s">
        <v>377</v>
      </c>
      <c r="D266" s="6">
        <v>2.8000000000000003</v>
      </c>
      <c r="E266">
        <v>789</v>
      </c>
      <c r="F266" t="s">
        <v>109</v>
      </c>
      <c r="G266" t="s">
        <v>103</v>
      </c>
      <c r="H266" t="s">
        <v>122</v>
      </c>
      <c r="I266" t="s">
        <v>130</v>
      </c>
      <c r="J266" t="s">
        <v>113</v>
      </c>
      <c r="K266">
        <v>4406</v>
      </c>
      <c r="L266">
        <v>1290</v>
      </c>
      <c r="M266">
        <v>1323</v>
      </c>
      <c r="N266">
        <v>3820</v>
      </c>
      <c r="O266">
        <v>1863</v>
      </c>
      <c r="P266">
        <v>3143</v>
      </c>
      <c r="Q266">
        <v>4020</v>
      </c>
      <c r="R266">
        <v>3947</v>
      </c>
      <c r="S266">
        <v>1479</v>
      </c>
      <c r="T266">
        <v>1546</v>
      </c>
      <c r="U266">
        <v>2733</v>
      </c>
      <c r="V266">
        <v>1593</v>
      </c>
      <c r="W266">
        <v>2089</v>
      </c>
      <c r="X266">
        <v>1566</v>
      </c>
      <c r="Y266">
        <v>554</v>
      </c>
      <c r="Z266">
        <v>4424</v>
      </c>
      <c r="AA266">
        <v>3890</v>
      </c>
      <c r="AB266">
        <v>2946</v>
      </c>
      <c r="AC266">
        <v>3891</v>
      </c>
      <c r="AD266">
        <v>617</v>
      </c>
      <c r="AE266">
        <v>3149</v>
      </c>
      <c r="AF266">
        <v>3240</v>
      </c>
      <c r="AG266">
        <v>554</v>
      </c>
      <c r="AH266">
        <v>4409</v>
      </c>
      <c r="AI266">
        <v>3073</v>
      </c>
      <c r="AJ266">
        <v>4853</v>
      </c>
      <c r="AK266">
        <v>4323</v>
      </c>
      <c r="AL266">
        <v>1795</v>
      </c>
      <c r="AM266">
        <v>3694</v>
      </c>
      <c r="AN266">
        <v>964</v>
      </c>
      <c r="AO266">
        <v>2939</v>
      </c>
      <c r="AP266">
        <v>963</v>
      </c>
      <c r="AQ266">
        <v>2254</v>
      </c>
      <c r="AR266">
        <v>3300</v>
      </c>
      <c r="AS266">
        <v>1332</v>
      </c>
      <c r="AT266">
        <v>4427</v>
      </c>
      <c r="AU266">
        <v>4552</v>
      </c>
      <c r="AV266">
        <v>1644</v>
      </c>
      <c r="AW266">
        <v>1601</v>
      </c>
    </row>
    <row r="267" spans="2:49" x14ac:dyDescent="0.25">
      <c r="B267">
        <v>259</v>
      </c>
      <c r="C267" t="s">
        <v>378</v>
      </c>
      <c r="D267" s="6">
        <v>8.6999999999999993</v>
      </c>
      <c r="E267">
        <v>852</v>
      </c>
      <c r="F267" t="s">
        <v>109</v>
      </c>
      <c r="G267" t="s">
        <v>103</v>
      </c>
      <c r="H267" t="s">
        <v>123</v>
      </c>
      <c r="I267" t="s">
        <v>130</v>
      </c>
      <c r="J267" t="s">
        <v>113</v>
      </c>
      <c r="K267">
        <v>3004</v>
      </c>
      <c r="L267">
        <v>934</v>
      </c>
      <c r="M267">
        <v>1492</v>
      </c>
      <c r="N267">
        <v>3285</v>
      </c>
      <c r="O267">
        <v>3483</v>
      </c>
      <c r="P267">
        <v>716</v>
      </c>
      <c r="Q267">
        <v>2793</v>
      </c>
      <c r="R267">
        <v>4698</v>
      </c>
      <c r="S267">
        <v>1220</v>
      </c>
      <c r="T267">
        <v>1646</v>
      </c>
      <c r="U267">
        <v>1852</v>
      </c>
      <c r="V267">
        <v>4604</v>
      </c>
      <c r="W267">
        <v>3855</v>
      </c>
      <c r="X267">
        <v>2864</v>
      </c>
      <c r="Y267">
        <v>2626</v>
      </c>
      <c r="Z267">
        <v>4296</v>
      </c>
      <c r="AA267">
        <v>3413</v>
      </c>
      <c r="AB267">
        <v>2231</v>
      </c>
      <c r="AC267">
        <v>854</v>
      </c>
      <c r="AD267">
        <v>3184</v>
      </c>
      <c r="AE267">
        <v>2953</v>
      </c>
      <c r="AF267">
        <v>2559</v>
      </c>
      <c r="AG267">
        <v>4349</v>
      </c>
      <c r="AH267">
        <v>4897</v>
      </c>
      <c r="AI267">
        <v>2863</v>
      </c>
      <c r="AJ267">
        <v>744</v>
      </c>
      <c r="AK267">
        <v>3335</v>
      </c>
      <c r="AL267">
        <v>3737</v>
      </c>
      <c r="AM267">
        <v>2795</v>
      </c>
      <c r="AN267">
        <v>2928</v>
      </c>
      <c r="AO267">
        <v>2064</v>
      </c>
      <c r="AP267">
        <v>715</v>
      </c>
      <c r="AQ267">
        <v>3564</v>
      </c>
      <c r="AR267">
        <v>2261</v>
      </c>
      <c r="AS267">
        <v>3780</v>
      </c>
      <c r="AT267">
        <v>732</v>
      </c>
      <c r="AU267">
        <v>857</v>
      </c>
      <c r="AV267">
        <v>4414</v>
      </c>
      <c r="AW267">
        <v>1082</v>
      </c>
    </row>
    <row r="268" spans="2:49" x14ac:dyDescent="0.25">
      <c r="B268">
        <v>260</v>
      </c>
      <c r="C268" t="s">
        <v>379</v>
      </c>
      <c r="D268" s="6">
        <v>1.5499999999999998</v>
      </c>
      <c r="E268">
        <v>1</v>
      </c>
      <c r="F268" t="s">
        <v>109</v>
      </c>
      <c r="G268" t="s">
        <v>103</v>
      </c>
      <c r="H268" t="s">
        <v>124</v>
      </c>
      <c r="I268" t="s">
        <v>130</v>
      </c>
      <c r="J268" t="s">
        <v>113</v>
      </c>
      <c r="K268">
        <v>1305</v>
      </c>
      <c r="L268">
        <v>3441</v>
      </c>
      <c r="M268">
        <v>4729</v>
      </c>
      <c r="N268">
        <v>4618</v>
      </c>
      <c r="O268">
        <v>1792</v>
      </c>
      <c r="P268">
        <v>3877</v>
      </c>
      <c r="Q268">
        <v>1038</v>
      </c>
      <c r="R268">
        <v>3422</v>
      </c>
      <c r="S268">
        <v>929</v>
      </c>
      <c r="T268">
        <v>2005</v>
      </c>
      <c r="U268">
        <v>1999</v>
      </c>
      <c r="V268">
        <v>3464</v>
      </c>
      <c r="W268">
        <v>3004</v>
      </c>
      <c r="X268">
        <v>3339</v>
      </c>
      <c r="Y268">
        <v>2409</v>
      </c>
      <c r="Z268">
        <v>4346</v>
      </c>
      <c r="AA268">
        <v>863</v>
      </c>
      <c r="AB268">
        <v>672</v>
      </c>
      <c r="AC268">
        <v>1215</v>
      </c>
      <c r="AD268">
        <v>630</v>
      </c>
      <c r="AE268">
        <v>1741</v>
      </c>
      <c r="AF268">
        <v>2914</v>
      </c>
      <c r="AG268">
        <v>4400</v>
      </c>
      <c r="AH268">
        <v>1215</v>
      </c>
      <c r="AI268">
        <v>4892</v>
      </c>
      <c r="AJ268">
        <v>3915</v>
      </c>
      <c r="AK268">
        <v>2613</v>
      </c>
      <c r="AL268">
        <v>3072</v>
      </c>
      <c r="AM268">
        <v>1410</v>
      </c>
      <c r="AN268">
        <v>3204</v>
      </c>
      <c r="AO268">
        <v>1654</v>
      </c>
      <c r="AP268">
        <v>1212</v>
      </c>
      <c r="AQ268">
        <v>3908</v>
      </c>
      <c r="AR268">
        <v>1168</v>
      </c>
      <c r="AS268">
        <v>1828</v>
      </c>
      <c r="AT268">
        <v>1597</v>
      </c>
      <c r="AU268">
        <v>4679</v>
      </c>
      <c r="AV268">
        <v>806</v>
      </c>
      <c r="AW268">
        <v>676</v>
      </c>
    </row>
    <row r="269" spans="2:49" x14ac:dyDescent="0.25">
      <c r="B269">
        <v>261</v>
      </c>
      <c r="C269" t="s">
        <v>380</v>
      </c>
      <c r="D269" s="6">
        <v>1.1499999999999999</v>
      </c>
      <c r="E269">
        <v>3000</v>
      </c>
      <c r="F269" t="s">
        <v>110</v>
      </c>
      <c r="G269" t="s">
        <v>102</v>
      </c>
      <c r="H269" t="s">
        <v>121</v>
      </c>
      <c r="I269" t="s">
        <v>128</v>
      </c>
      <c r="J269" t="s">
        <v>114</v>
      </c>
      <c r="K269">
        <v>3636</v>
      </c>
      <c r="L269">
        <v>879</v>
      </c>
      <c r="M269">
        <v>2367</v>
      </c>
      <c r="N269">
        <v>1596</v>
      </c>
      <c r="O269">
        <v>3174</v>
      </c>
      <c r="P269">
        <v>4941</v>
      </c>
      <c r="Q269">
        <v>4634</v>
      </c>
      <c r="R269">
        <v>3270</v>
      </c>
      <c r="S269">
        <v>3185</v>
      </c>
      <c r="T269">
        <v>2843</v>
      </c>
      <c r="U269">
        <v>1222</v>
      </c>
      <c r="V269">
        <v>1126</v>
      </c>
      <c r="W269">
        <v>1978</v>
      </c>
      <c r="X269">
        <v>2533</v>
      </c>
      <c r="Y269">
        <v>3568</v>
      </c>
      <c r="Z269">
        <v>4813</v>
      </c>
      <c r="AA269">
        <v>523</v>
      </c>
      <c r="AB269">
        <v>3965</v>
      </c>
      <c r="AC269">
        <v>2919</v>
      </c>
      <c r="AD269">
        <v>848</v>
      </c>
      <c r="AE269">
        <v>1327</v>
      </c>
      <c r="AF269">
        <v>2576</v>
      </c>
      <c r="AG269">
        <v>850</v>
      </c>
      <c r="AH269">
        <v>1282</v>
      </c>
      <c r="AI269">
        <v>2426</v>
      </c>
      <c r="AJ269">
        <v>3464</v>
      </c>
      <c r="AK269">
        <v>2463</v>
      </c>
      <c r="AL269">
        <v>1583</v>
      </c>
      <c r="AM269">
        <v>1983</v>
      </c>
      <c r="AN269">
        <v>1311</v>
      </c>
      <c r="AO269">
        <v>3056</v>
      </c>
      <c r="AP269">
        <v>769</v>
      </c>
      <c r="AQ269">
        <v>3613</v>
      </c>
      <c r="AR269">
        <v>1269</v>
      </c>
      <c r="AS269">
        <v>2768</v>
      </c>
      <c r="AT269">
        <v>2960</v>
      </c>
      <c r="AU269">
        <v>3525</v>
      </c>
      <c r="AV269">
        <v>2828</v>
      </c>
      <c r="AW269">
        <v>2370</v>
      </c>
    </row>
    <row r="270" spans="2:49" x14ac:dyDescent="0.25">
      <c r="B270">
        <v>262</v>
      </c>
      <c r="C270" t="s">
        <v>381</v>
      </c>
      <c r="D270" s="6">
        <v>2.35</v>
      </c>
      <c r="E270">
        <v>2200</v>
      </c>
      <c r="F270" t="s">
        <v>109</v>
      </c>
      <c r="G270" t="s">
        <v>103</v>
      </c>
      <c r="H270" t="s">
        <v>122</v>
      </c>
      <c r="I270" t="s">
        <v>128</v>
      </c>
      <c r="J270" t="s">
        <v>114</v>
      </c>
      <c r="K270">
        <v>1764</v>
      </c>
      <c r="L270">
        <v>4138</v>
      </c>
      <c r="M270">
        <v>4971</v>
      </c>
      <c r="N270">
        <v>3963</v>
      </c>
      <c r="O270">
        <v>832</v>
      </c>
      <c r="P270">
        <v>3261</v>
      </c>
      <c r="Q270">
        <v>3319</v>
      </c>
      <c r="R270">
        <v>2972</v>
      </c>
      <c r="S270">
        <v>3317</v>
      </c>
      <c r="T270">
        <v>659</v>
      </c>
      <c r="U270">
        <v>1696</v>
      </c>
      <c r="V270">
        <v>4406</v>
      </c>
      <c r="W270">
        <v>4276</v>
      </c>
      <c r="X270">
        <v>608</v>
      </c>
      <c r="Y270">
        <v>1051</v>
      </c>
      <c r="Z270">
        <v>2492</v>
      </c>
      <c r="AA270">
        <v>4402</v>
      </c>
      <c r="AB270">
        <v>4632</v>
      </c>
      <c r="AC270">
        <v>2426</v>
      </c>
      <c r="AD270">
        <v>2296</v>
      </c>
      <c r="AE270">
        <v>1760</v>
      </c>
      <c r="AF270">
        <v>2377</v>
      </c>
      <c r="AG270">
        <v>1079</v>
      </c>
      <c r="AH270">
        <v>2770</v>
      </c>
      <c r="AI270">
        <v>4861</v>
      </c>
      <c r="AJ270">
        <v>2661</v>
      </c>
      <c r="AK270">
        <v>2895</v>
      </c>
      <c r="AL270">
        <v>4902</v>
      </c>
      <c r="AM270">
        <v>753</v>
      </c>
      <c r="AN270">
        <v>4203</v>
      </c>
      <c r="AO270">
        <v>3594</v>
      </c>
      <c r="AP270">
        <v>2554</v>
      </c>
      <c r="AQ270">
        <v>1195</v>
      </c>
      <c r="AR270">
        <v>3951</v>
      </c>
      <c r="AS270">
        <v>2853</v>
      </c>
      <c r="AT270">
        <v>608</v>
      </c>
      <c r="AU270">
        <v>4596</v>
      </c>
      <c r="AV270">
        <v>3804</v>
      </c>
      <c r="AW270">
        <v>4032</v>
      </c>
    </row>
    <row r="271" spans="2:49" x14ac:dyDescent="0.25">
      <c r="B271">
        <v>263</v>
      </c>
      <c r="C271" t="s">
        <v>382</v>
      </c>
      <c r="D271" s="6">
        <v>6.5</v>
      </c>
      <c r="E271">
        <v>514</v>
      </c>
      <c r="F271" t="s">
        <v>107</v>
      </c>
      <c r="G271" t="s">
        <v>104</v>
      </c>
      <c r="H271" t="s">
        <v>123</v>
      </c>
      <c r="I271" t="s">
        <v>128</v>
      </c>
      <c r="J271" t="s">
        <v>114</v>
      </c>
      <c r="K271">
        <v>4326</v>
      </c>
      <c r="L271">
        <v>3257</v>
      </c>
      <c r="M271">
        <v>4974</v>
      </c>
      <c r="N271">
        <v>4132</v>
      </c>
      <c r="O271">
        <v>1561</v>
      </c>
      <c r="P271">
        <v>4456</v>
      </c>
      <c r="Q271">
        <v>2219</v>
      </c>
      <c r="R271">
        <v>2281</v>
      </c>
      <c r="S271">
        <v>1075</v>
      </c>
      <c r="T271">
        <v>742</v>
      </c>
      <c r="U271">
        <v>2196</v>
      </c>
      <c r="V271">
        <v>3055</v>
      </c>
      <c r="W271">
        <v>1404</v>
      </c>
      <c r="X271">
        <v>568</v>
      </c>
      <c r="Y271">
        <v>3062</v>
      </c>
      <c r="Z271">
        <v>3388</v>
      </c>
      <c r="AA271">
        <v>2752</v>
      </c>
      <c r="AB271">
        <v>920</v>
      </c>
      <c r="AC271">
        <v>4760</v>
      </c>
      <c r="AD271">
        <v>1300</v>
      </c>
      <c r="AE271">
        <v>2783</v>
      </c>
      <c r="AF271">
        <v>2723</v>
      </c>
      <c r="AG271">
        <v>3139</v>
      </c>
      <c r="AH271">
        <v>3207</v>
      </c>
      <c r="AI271">
        <v>2475</v>
      </c>
      <c r="AJ271">
        <v>2190</v>
      </c>
      <c r="AK271">
        <v>883</v>
      </c>
      <c r="AL271">
        <v>4060</v>
      </c>
      <c r="AM271">
        <v>2667</v>
      </c>
      <c r="AN271">
        <v>2454</v>
      </c>
      <c r="AO271">
        <v>1343</v>
      </c>
      <c r="AP271">
        <v>4314</v>
      </c>
      <c r="AQ271">
        <v>3781</v>
      </c>
      <c r="AR271">
        <v>1152</v>
      </c>
      <c r="AS271">
        <v>1492</v>
      </c>
      <c r="AT271">
        <v>2777</v>
      </c>
      <c r="AU271">
        <v>1854</v>
      </c>
      <c r="AV271">
        <v>4204</v>
      </c>
      <c r="AW271">
        <v>1853</v>
      </c>
    </row>
    <row r="272" spans="2:49" x14ac:dyDescent="0.25">
      <c r="B272">
        <v>264</v>
      </c>
      <c r="C272" t="s">
        <v>383</v>
      </c>
      <c r="D272" s="6">
        <v>7.5</v>
      </c>
      <c r="E272">
        <v>654</v>
      </c>
      <c r="F272" t="s">
        <v>108</v>
      </c>
      <c r="G272" t="s">
        <v>105</v>
      </c>
      <c r="H272" t="s">
        <v>124</v>
      </c>
      <c r="I272" t="s">
        <v>128</v>
      </c>
      <c r="J272" t="s">
        <v>114</v>
      </c>
      <c r="K272">
        <v>1146</v>
      </c>
      <c r="L272">
        <v>2084</v>
      </c>
      <c r="M272">
        <v>3412</v>
      </c>
      <c r="N272">
        <v>2915</v>
      </c>
      <c r="O272">
        <v>3521</v>
      </c>
      <c r="P272">
        <v>4360</v>
      </c>
      <c r="Q272">
        <v>1633</v>
      </c>
      <c r="R272">
        <v>1292</v>
      </c>
      <c r="S272">
        <v>2791</v>
      </c>
      <c r="T272">
        <v>2261</v>
      </c>
      <c r="U272">
        <v>1345</v>
      </c>
      <c r="V272">
        <v>4229</v>
      </c>
      <c r="W272">
        <v>3120</v>
      </c>
      <c r="X272">
        <v>4922</v>
      </c>
      <c r="Y272">
        <v>2878</v>
      </c>
      <c r="Z272">
        <v>2284</v>
      </c>
      <c r="AA272">
        <v>2358</v>
      </c>
      <c r="AB272">
        <v>3697</v>
      </c>
      <c r="AC272">
        <v>875</v>
      </c>
      <c r="AD272">
        <v>2424</v>
      </c>
      <c r="AE272">
        <v>3680</v>
      </c>
      <c r="AF272">
        <v>2220</v>
      </c>
      <c r="AG272">
        <v>2466</v>
      </c>
      <c r="AH272">
        <v>3756</v>
      </c>
      <c r="AI272">
        <v>4104</v>
      </c>
      <c r="AJ272">
        <v>1267</v>
      </c>
      <c r="AK272">
        <v>1246</v>
      </c>
      <c r="AL272">
        <v>1533</v>
      </c>
      <c r="AM272">
        <v>4487</v>
      </c>
      <c r="AN272">
        <v>866</v>
      </c>
      <c r="AO272">
        <v>588</v>
      </c>
      <c r="AP272">
        <v>2055</v>
      </c>
      <c r="AQ272">
        <v>1352</v>
      </c>
      <c r="AR272">
        <v>779</v>
      </c>
      <c r="AS272">
        <v>3215</v>
      </c>
      <c r="AT272">
        <v>1330</v>
      </c>
      <c r="AU272">
        <v>2152</v>
      </c>
      <c r="AV272">
        <v>4430</v>
      </c>
      <c r="AW272">
        <v>2544</v>
      </c>
    </row>
    <row r="273" spans="2:49" x14ac:dyDescent="0.25">
      <c r="B273">
        <v>265</v>
      </c>
      <c r="C273" t="s">
        <v>384</v>
      </c>
      <c r="D273" s="6">
        <v>1.1499999999999999</v>
      </c>
      <c r="E273">
        <v>3000</v>
      </c>
      <c r="F273" t="s">
        <v>110</v>
      </c>
      <c r="G273" t="s">
        <v>102</v>
      </c>
      <c r="H273" t="s">
        <v>121</v>
      </c>
      <c r="I273" t="s">
        <v>128</v>
      </c>
      <c r="J273" t="s">
        <v>112</v>
      </c>
      <c r="K273">
        <v>3536</v>
      </c>
      <c r="L273">
        <v>4414</v>
      </c>
      <c r="M273">
        <v>4283</v>
      </c>
      <c r="N273">
        <v>681</v>
      </c>
      <c r="O273">
        <v>1195</v>
      </c>
      <c r="P273">
        <v>801</v>
      </c>
      <c r="Q273">
        <v>1008</v>
      </c>
      <c r="R273">
        <v>4769</v>
      </c>
      <c r="S273">
        <v>2459</v>
      </c>
      <c r="T273">
        <v>2449</v>
      </c>
      <c r="U273">
        <v>1688</v>
      </c>
      <c r="V273">
        <v>4754</v>
      </c>
      <c r="W273">
        <v>3595</v>
      </c>
      <c r="X273">
        <v>890</v>
      </c>
      <c r="Y273">
        <v>4200</v>
      </c>
      <c r="Z273">
        <v>1234</v>
      </c>
      <c r="AA273">
        <v>4916</v>
      </c>
      <c r="AB273">
        <v>3766</v>
      </c>
      <c r="AC273">
        <v>4283</v>
      </c>
      <c r="AD273">
        <v>4295</v>
      </c>
      <c r="AE273">
        <v>3831</v>
      </c>
      <c r="AF273">
        <v>2736</v>
      </c>
      <c r="AG273">
        <v>3086</v>
      </c>
      <c r="AH273">
        <v>4321</v>
      </c>
      <c r="AI273">
        <v>636</v>
      </c>
      <c r="AJ273">
        <v>4295</v>
      </c>
      <c r="AK273">
        <v>2008</v>
      </c>
      <c r="AL273">
        <v>2514</v>
      </c>
      <c r="AM273">
        <v>1110</v>
      </c>
      <c r="AN273">
        <v>2768</v>
      </c>
      <c r="AO273">
        <v>3928</v>
      </c>
      <c r="AP273">
        <v>4431</v>
      </c>
      <c r="AQ273">
        <v>4220</v>
      </c>
      <c r="AR273">
        <v>4117</v>
      </c>
      <c r="AS273">
        <v>1235</v>
      </c>
      <c r="AT273">
        <v>3516</v>
      </c>
      <c r="AU273">
        <v>3529</v>
      </c>
      <c r="AV273">
        <v>938</v>
      </c>
      <c r="AW273">
        <v>4262</v>
      </c>
    </row>
    <row r="274" spans="2:49" x14ac:dyDescent="0.25">
      <c r="B274">
        <v>266</v>
      </c>
      <c r="C274" t="s">
        <v>385</v>
      </c>
      <c r="D274" s="6">
        <v>2.35</v>
      </c>
      <c r="E274">
        <v>2200</v>
      </c>
      <c r="F274" t="s">
        <v>109</v>
      </c>
      <c r="G274" t="s">
        <v>103</v>
      </c>
      <c r="H274" t="s">
        <v>122</v>
      </c>
      <c r="I274" t="s">
        <v>128</v>
      </c>
      <c r="J274" t="s">
        <v>112</v>
      </c>
      <c r="K274">
        <v>4933</v>
      </c>
      <c r="L274">
        <v>1675</v>
      </c>
      <c r="M274">
        <v>915</v>
      </c>
      <c r="N274">
        <v>861</v>
      </c>
      <c r="O274">
        <v>1821</v>
      </c>
      <c r="P274">
        <v>1827</v>
      </c>
      <c r="Q274">
        <v>1515</v>
      </c>
      <c r="R274">
        <v>2226</v>
      </c>
      <c r="S274">
        <v>4238</v>
      </c>
      <c r="T274">
        <v>4114</v>
      </c>
      <c r="U274">
        <v>3805</v>
      </c>
      <c r="V274">
        <v>1162</v>
      </c>
      <c r="W274">
        <v>2421</v>
      </c>
      <c r="X274">
        <v>3316</v>
      </c>
      <c r="Y274">
        <v>2239</v>
      </c>
      <c r="Z274">
        <v>1181</v>
      </c>
      <c r="AA274">
        <v>3024</v>
      </c>
      <c r="AB274">
        <v>3609</v>
      </c>
      <c r="AC274">
        <v>3002</v>
      </c>
      <c r="AD274">
        <v>2578</v>
      </c>
      <c r="AE274">
        <v>3310</v>
      </c>
      <c r="AF274">
        <v>3076</v>
      </c>
      <c r="AG274">
        <v>837</v>
      </c>
      <c r="AH274">
        <v>2231</v>
      </c>
      <c r="AI274">
        <v>2235</v>
      </c>
      <c r="AJ274">
        <v>3072</v>
      </c>
      <c r="AK274">
        <v>2130</v>
      </c>
      <c r="AL274">
        <v>1556</v>
      </c>
      <c r="AM274">
        <v>4712</v>
      </c>
      <c r="AN274">
        <v>4665</v>
      </c>
      <c r="AO274">
        <v>3964</v>
      </c>
      <c r="AP274">
        <v>3058</v>
      </c>
      <c r="AQ274">
        <v>3368</v>
      </c>
      <c r="AR274">
        <v>4124</v>
      </c>
      <c r="AS274">
        <v>1905</v>
      </c>
      <c r="AT274">
        <v>2384</v>
      </c>
      <c r="AU274">
        <v>3319</v>
      </c>
      <c r="AV274">
        <v>825</v>
      </c>
      <c r="AW274">
        <v>3835</v>
      </c>
    </row>
    <row r="275" spans="2:49" x14ac:dyDescent="0.25">
      <c r="B275">
        <v>267</v>
      </c>
      <c r="C275" t="s">
        <v>386</v>
      </c>
      <c r="D275" s="6">
        <v>6.5</v>
      </c>
      <c r="E275">
        <v>514</v>
      </c>
      <c r="F275" t="s">
        <v>107</v>
      </c>
      <c r="G275" t="s">
        <v>104</v>
      </c>
      <c r="H275" t="s">
        <v>123</v>
      </c>
      <c r="I275" t="s">
        <v>128</v>
      </c>
      <c r="J275" t="s">
        <v>112</v>
      </c>
      <c r="K275">
        <v>2302</v>
      </c>
      <c r="L275">
        <v>907</v>
      </c>
      <c r="M275">
        <v>4561</v>
      </c>
      <c r="N275">
        <v>3051</v>
      </c>
      <c r="O275">
        <v>2282</v>
      </c>
      <c r="P275">
        <v>4267</v>
      </c>
      <c r="Q275">
        <v>4737</v>
      </c>
      <c r="R275">
        <v>2915</v>
      </c>
      <c r="S275">
        <v>2207</v>
      </c>
      <c r="T275">
        <v>4477</v>
      </c>
      <c r="U275">
        <v>1989</v>
      </c>
      <c r="V275">
        <v>2057</v>
      </c>
      <c r="W275">
        <v>4993</v>
      </c>
      <c r="X275">
        <v>1929</v>
      </c>
      <c r="Y275">
        <v>1454</v>
      </c>
      <c r="Z275">
        <v>2678</v>
      </c>
      <c r="AA275">
        <v>4771</v>
      </c>
      <c r="AB275">
        <v>2832</v>
      </c>
      <c r="AC275">
        <v>4444</v>
      </c>
      <c r="AD275">
        <v>3601</v>
      </c>
      <c r="AE275">
        <v>599</v>
      </c>
      <c r="AF275">
        <v>1435</v>
      </c>
      <c r="AG275">
        <v>3623</v>
      </c>
      <c r="AH275">
        <v>3533</v>
      </c>
      <c r="AI275">
        <v>4249</v>
      </c>
      <c r="AJ275">
        <v>4567</v>
      </c>
      <c r="AK275">
        <v>1476</v>
      </c>
      <c r="AL275">
        <v>3938</v>
      </c>
      <c r="AM275">
        <v>1539</v>
      </c>
      <c r="AN275">
        <v>1927</v>
      </c>
      <c r="AO275">
        <v>4999</v>
      </c>
      <c r="AP275">
        <v>652</v>
      </c>
      <c r="AQ275">
        <v>3304</v>
      </c>
      <c r="AR275">
        <v>2634</v>
      </c>
      <c r="AS275">
        <v>3191</v>
      </c>
      <c r="AT275">
        <v>596</v>
      </c>
      <c r="AU275">
        <v>3520</v>
      </c>
      <c r="AV275">
        <v>1940</v>
      </c>
      <c r="AW275">
        <v>4491</v>
      </c>
    </row>
    <row r="276" spans="2:49" x14ac:dyDescent="0.25">
      <c r="B276">
        <v>268</v>
      </c>
      <c r="C276" t="s">
        <v>387</v>
      </c>
      <c r="D276" s="6">
        <v>7.5</v>
      </c>
      <c r="E276">
        <v>654</v>
      </c>
      <c r="F276" t="s">
        <v>108</v>
      </c>
      <c r="G276" t="s">
        <v>105</v>
      </c>
      <c r="H276" t="s">
        <v>124</v>
      </c>
      <c r="I276" t="s">
        <v>128</v>
      </c>
      <c r="J276" t="s">
        <v>112</v>
      </c>
      <c r="K276">
        <v>944</v>
      </c>
      <c r="L276">
        <v>1343</v>
      </c>
      <c r="M276">
        <v>4624</v>
      </c>
      <c r="N276">
        <v>1705</v>
      </c>
      <c r="O276">
        <v>3758</v>
      </c>
      <c r="P276">
        <v>3422</v>
      </c>
      <c r="Q276">
        <v>2418</v>
      </c>
      <c r="R276">
        <v>1647</v>
      </c>
      <c r="S276">
        <v>1257</v>
      </c>
      <c r="T276">
        <v>4253</v>
      </c>
      <c r="U276">
        <v>2336</v>
      </c>
      <c r="V276">
        <v>1396</v>
      </c>
      <c r="W276">
        <v>2858</v>
      </c>
      <c r="X276">
        <v>2944</v>
      </c>
      <c r="Y276">
        <v>3985</v>
      </c>
      <c r="Z276">
        <v>4452</v>
      </c>
      <c r="AA276">
        <v>1485</v>
      </c>
      <c r="AB276">
        <v>2500</v>
      </c>
      <c r="AC276">
        <v>3495</v>
      </c>
      <c r="AD276">
        <v>741</v>
      </c>
      <c r="AE276">
        <v>2019</v>
      </c>
      <c r="AF276">
        <v>4708</v>
      </c>
      <c r="AG276">
        <v>3444</v>
      </c>
      <c r="AH276">
        <v>3209</v>
      </c>
      <c r="AI276">
        <v>679</v>
      </c>
      <c r="AJ276">
        <v>3826</v>
      </c>
      <c r="AK276">
        <v>3805</v>
      </c>
      <c r="AL276">
        <v>1824</v>
      </c>
      <c r="AM276">
        <v>4744</v>
      </c>
      <c r="AN276">
        <v>4562</v>
      </c>
      <c r="AO276">
        <v>4951</v>
      </c>
      <c r="AP276">
        <v>3300</v>
      </c>
      <c r="AQ276">
        <v>572</v>
      </c>
      <c r="AR276">
        <v>1634</v>
      </c>
      <c r="AS276">
        <v>1613</v>
      </c>
      <c r="AT276">
        <v>4037</v>
      </c>
      <c r="AU276">
        <v>3261</v>
      </c>
      <c r="AV276">
        <v>1925</v>
      </c>
      <c r="AW276">
        <v>1359</v>
      </c>
    </row>
    <row r="277" spans="2:49" x14ac:dyDescent="0.25">
      <c r="B277">
        <v>269</v>
      </c>
      <c r="C277" t="s">
        <v>388</v>
      </c>
      <c r="D277" s="6">
        <v>3.4</v>
      </c>
      <c r="E277">
        <v>765</v>
      </c>
      <c r="F277" t="s">
        <v>110</v>
      </c>
      <c r="G277" t="s">
        <v>102</v>
      </c>
      <c r="H277" t="s">
        <v>126</v>
      </c>
      <c r="I277" t="s">
        <v>129</v>
      </c>
      <c r="J277" t="s">
        <v>112</v>
      </c>
      <c r="K277">
        <v>3105</v>
      </c>
      <c r="L277">
        <v>4579</v>
      </c>
      <c r="M277">
        <v>1406</v>
      </c>
      <c r="N277">
        <v>4775</v>
      </c>
      <c r="O277">
        <v>1533</v>
      </c>
      <c r="P277">
        <v>569</v>
      </c>
      <c r="Q277">
        <v>1684</v>
      </c>
      <c r="R277">
        <v>4513</v>
      </c>
      <c r="S277">
        <v>3980</v>
      </c>
      <c r="T277">
        <v>2707</v>
      </c>
      <c r="U277">
        <v>976</v>
      </c>
      <c r="V277">
        <v>3066</v>
      </c>
      <c r="W277">
        <v>4852</v>
      </c>
      <c r="X277">
        <v>3497</v>
      </c>
      <c r="Y277">
        <v>2518</v>
      </c>
      <c r="Z277">
        <v>715</v>
      </c>
      <c r="AA277">
        <v>4631</v>
      </c>
      <c r="AB277">
        <v>566</v>
      </c>
      <c r="AC277">
        <v>4738</v>
      </c>
      <c r="AD277">
        <v>2173</v>
      </c>
      <c r="AE277">
        <v>859</v>
      </c>
      <c r="AF277">
        <v>2429</v>
      </c>
      <c r="AG277">
        <v>4189</v>
      </c>
      <c r="AH277">
        <v>662</v>
      </c>
      <c r="AI277">
        <v>3933</v>
      </c>
      <c r="AJ277">
        <v>4700</v>
      </c>
      <c r="AK277">
        <v>4062</v>
      </c>
      <c r="AL277">
        <v>4247</v>
      </c>
      <c r="AM277">
        <v>667</v>
      </c>
      <c r="AN277">
        <v>2283</v>
      </c>
      <c r="AO277">
        <v>4702</v>
      </c>
      <c r="AP277">
        <v>2445</v>
      </c>
      <c r="AQ277">
        <v>3658</v>
      </c>
      <c r="AR277">
        <v>606</v>
      </c>
      <c r="AS277">
        <v>4153</v>
      </c>
      <c r="AT277">
        <v>3371</v>
      </c>
      <c r="AU277">
        <v>2365</v>
      </c>
      <c r="AV277">
        <v>2721</v>
      </c>
      <c r="AW277">
        <v>2104</v>
      </c>
    </row>
    <row r="278" spans="2:49" x14ac:dyDescent="0.25">
      <c r="B278">
        <v>270</v>
      </c>
      <c r="C278" t="s">
        <v>389</v>
      </c>
      <c r="D278" s="6">
        <v>2.6</v>
      </c>
      <c r="E278">
        <v>23</v>
      </c>
      <c r="F278" t="s">
        <v>110</v>
      </c>
      <c r="G278" t="s">
        <v>102</v>
      </c>
      <c r="H278" t="s">
        <v>121</v>
      </c>
      <c r="I278" t="s">
        <v>129</v>
      </c>
      <c r="J278" t="s">
        <v>112</v>
      </c>
      <c r="K278">
        <v>2625</v>
      </c>
      <c r="L278">
        <v>1152</v>
      </c>
      <c r="M278">
        <v>3901</v>
      </c>
      <c r="N278">
        <v>4552</v>
      </c>
      <c r="O278">
        <v>3544</v>
      </c>
      <c r="P278">
        <v>849</v>
      </c>
      <c r="Q278">
        <v>3318</v>
      </c>
      <c r="R278">
        <v>837</v>
      </c>
      <c r="S278">
        <v>2395</v>
      </c>
      <c r="T278">
        <v>766</v>
      </c>
      <c r="U278">
        <v>2660</v>
      </c>
      <c r="V278">
        <v>4455</v>
      </c>
      <c r="W278">
        <v>4070</v>
      </c>
      <c r="X278">
        <v>3774</v>
      </c>
      <c r="Y278">
        <v>2291</v>
      </c>
      <c r="Z278">
        <v>2998</v>
      </c>
      <c r="AA278">
        <v>520</v>
      </c>
      <c r="AB278">
        <v>652</v>
      </c>
      <c r="AC278">
        <v>4527</v>
      </c>
      <c r="AD278">
        <v>3301</v>
      </c>
      <c r="AE278">
        <v>1298</v>
      </c>
      <c r="AF278">
        <v>1393</v>
      </c>
      <c r="AG278">
        <v>2947</v>
      </c>
      <c r="AH278">
        <v>1305</v>
      </c>
      <c r="AI278">
        <v>4499</v>
      </c>
      <c r="AJ278">
        <v>3803</v>
      </c>
      <c r="AK278">
        <v>1639</v>
      </c>
      <c r="AL278">
        <v>1427</v>
      </c>
      <c r="AM278">
        <v>4641</v>
      </c>
      <c r="AN278">
        <v>2567</v>
      </c>
      <c r="AO278">
        <v>4392</v>
      </c>
      <c r="AP278">
        <v>1873</v>
      </c>
      <c r="AQ278">
        <v>1211</v>
      </c>
      <c r="AR278">
        <v>711</v>
      </c>
      <c r="AS278">
        <v>933</v>
      </c>
      <c r="AT278">
        <v>3210</v>
      </c>
      <c r="AU278">
        <v>1476</v>
      </c>
      <c r="AV278">
        <v>2936</v>
      </c>
      <c r="AW278">
        <v>2934</v>
      </c>
    </row>
    <row r="279" spans="2:49" x14ac:dyDescent="0.25">
      <c r="B279">
        <v>271</v>
      </c>
      <c r="C279" t="s">
        <v>390</v>
      </c>
      <c r="D279" s="6">
        <v>8.5</v>
      </c>
      <c r="E279">
        <v>24</v>
      </c>
      <c r="F279" t="s">
        <v>111</v>
      </c>
      <c r="G279" t="s">
        <v>106</v>
      </c>
      <c r="H279" t="s">
        <v>122</v>
      </c>
      <c r="I279" t="s">
        <v>129</v>
      </c>
      <c r="J279" t="s">
        <v>112</v>
      </c>
      <c r="K279">
        <v>4830</v>
      </c>
      <c r="L279">
        <v>898</v>
      </c>
      <c r="M279">
        <v>2809</v>
      </c>
      <c r="N279">
        <v>679</v>
      </c>
      <c r="O279">
        <v>2916</v>
      </c>
      <c r="P279">
        <v>788</v>
      </c>
      <c r="Q279">
        <v>1708</v>
      </c>
      <c r="R279">
        <v>2154</v>
      </c>
      <c r="S279">
        <v>1685</v>
      </c>
      <c r="T279">
        <v>2600</v>
      </c>
      <c r="U279">
        <v>3105</v>
      </c>
      <c r="V279">
        <v>2177</v>
      </c>
      <c r="W279">
        <v>919</v>
      </c>
      <c r="X279">
        <v>4378</v>
      </c>
      <c r="Y279">
        <v>771</v>
      </c>
      <c r="Z279">
        <v>1241</v>
      </c>
      <c r="AA279">
        <v>648</v>
      </c>
      <c r="AB279">
        <v>2263</v>
      </c>
      <c r="AC279">
        <v>3847</v>
      </c>
      <c r="AD279">
        <v>2525</v>
      </c>
      <c r="AE279">
        <v>3544</v>
      </c>
      <c r="AF279">
        <v>1001</v>
      </c>
      <c r="AG279">
        <v>4604</v>
      </c>
      <c r="AH279">
        <v>2893</v>
      </c>
      <c r="AI279">
        <v>603</v>
      </c>
      <c r="AJ279">
        <v>2355</v>
      </c>
      <c r="AK279">
        <v>4550</v>
      </c>
      <c r="AL279">
        <v>4399</v>
      </c>
      <c r="AM279">
        <v>3683</v>
      </c>
      <c r="AN279">
        <v>3869</v>
      </c>
      <c r="AO279">
        <v>702</v>
      </c>
      <c r="AP279">
        <v>2866</v>
      </c>
      <c r="AQ279">
        <v>653</v>
      </c>
      <c r="AR279">
        <v>1373</v>
      </c>
      <c r="AS279">
        <v>3047</v>
      </c>
      <c r="AT279">
        <v>4238</v>
      </c>
      <c r="AU279">
        <v>2769</v>
      </c>
      <c r="AV279">
        <v>865</v>
      </c>
      <c r="AW279">
        <v>4934</v>
      </c>
    </row>
    <row r="280" spans="2:49" x14ac:dyDescent="0.25">
      <c r="B280">
        <v>272</v>
      </c>
      <c r="C280" t="s">
        <v>391</v>
      </c>
      <c r="D280" s="6">
        <v>1.3499999999999999</v>
      </c>
      <c r="E280">
        <v>65</v>
      </c>
      <c r="F280" t="s">
        <v>111</v>
      </c>
      <c r="G280" t="s">
        <v>106</v>
      </c>
      <c r="H280" t="s">
        <v>123</v>
      </c>
      <c r="I280" t="s">
        <v>129</v>
      </c>
      <c r="J280" t="s">
        <v>112</v>
      </c>
      <c r="K280">
        <v>2723</v>
      </c>
      <c r="L280">
        <v>3178</v>
      </c>
      <c r="M280">
        <v>4258</v>
      </c>
      <c r="N280">
        <v>4778</v>
      </c>
      <c r="O280">
        <v>3996</v>
      </c>
      <c r="P280">
        <v>1354</v>
      </c>
      <c r="Q280">
        <v>3590</v>
      </c>
      <c r="R280">
        <v>1137</v>
      </c>
      <c r="S280">
        <v>1764</v>
      </c>
      <c r="T280">
        <v>4481</v>
      </c>
      <c r="U280">
        <v>3635</v>
      </c>
      <c r="V280">
        <v>4688</v>
      </c>
      <c r="W280">
        <v>4212</v>
      </c>
      <c r="X280">
        <v>3264</v>
      </c>
      <c r="Y280">
        <v>2919</v>
      </c>
      <c r="Z280">
        <v>2959</v>
      </c>
      <c r="AA280">
        <v>2175</v>
      </c>
      <c r="AB280">
        <v>4391</v>
      </c>
      <c r="AC280">
        <v>1983</v>
      </c>
      <c r="AD280">
        <v>1875</v>
      </c>
      <c r="AE280">
        <v>975</v>
      </c>
      <c r="AF280">
        <v>4868</v>
      </c>
      <c r="AG280">
        <v>1975</v>
      </c>
      <c r="AH280">
        <v>4919</v>
      </c>
      <c r="AI280">
        <v>983</v>
      </c>
      <c r="AJ280">
        <v>2086</v>
      </c>
      <c r="AK280">
        <v>1305</v>
      </c>
      <c r="AL280">
        <v>2936</v>
      </c>
      <c r="AM280">
        <v>4832</v>
      </c>
      <c r="AN280">
        <v>1872</v>
      </c>
      <c r="AO280">
        <v>3491</v>
      </c>
      <c r="AP280">
        <v>1360</v>
      </c>
      <c r="AQ280">
        <v>4861</v>
      </c>
      <c r="AR280">
        <v>4282</v>
      </c>
      <c r="AS280">
        <v>3614</v>
      </c>
      <c r="AT280">
        <v>3085</v>
      </c>
      <c r="AU280">
        <v>1590</v>
      </c>
      <c r="AV280">
        <v>4897</v>
      </c>
      <c r="AW280">
        <v>2552</v>
      </c>
    </row>
    <row r="281" spans="2:49" x14ac:dyDescent="0.25">
      <c r="B281">
        <v>273</v>
      </c>
      <c r="C281" t="s">
        <v>392</v>
      </c>
      <c r="D281" s="6">
        <v>2.5500000000000003</v>
      </c>
      <c r="E281">
        <v>698</v>
      </c>
      <c r="F281" t="s">
        <v>111</v>
      </c>
      <c r="G281" t="s">
        <v>106</v>
      </c>
      <c r="H281" t="s">
        <v>124</v>
      </c>
      <c r="I281" t="s">
        <v>129</v>
      </c>
      <c r="J281" t="s">
        <v>112</v>
      </c>
      <c r="K281">
        <v>2931</v>
      </c>
      <c r="L281">
        <v>670</v>
      </c>
      <c r="M281">
        <v>4598</v>
      </c>
      <c r="N281">
        <v>3924</v>
      </c>
      <c r="O281">
        <v>4050</v>
      </c>
      <c r="P281">
        <v>3212</v>
      </c>
      <c r="Q281">
        <v>1810</v>
      </c>
      <c r="R281">
        <v>1301</v>
      </c>
      <c r="S281">
        <v>3472</v>
      </c>
      <c r="T281">
        <v>2175</v>
      </c>
      <c r="U281">
        <v>567</v>
      </c>
      <c r="V281">
        <v>3885</v>
      </c>
      <c r="W281">
        <v>4972</v>
      </c>
      <c r="X281">
        <v>3054</v>
      </c>
      <c r="Y281">
        <v>1943</v>
      </c>
      <c r="Z281">
        <v>624</v>
      </c>
      <c r="AA281">
        <v>891</v>
      </c>
      <c r="AB281">
        <v>4529</v>
      </c>
      <c r="AC281">
        <v>3211</v>
      </c>
      <c r="AD281">
        <v>3415</v>
      </c>
      <c r="AE281">
        <v>4976</v>
      </c>
      <c r="AF281">
        <v>2904</v>
      </c>
      <c r="AG281">
        <v>3352</v>
      </c>
      <c r="AH281">
        <v>4309</v>
      </c>
      <c r="AI281">
        <v>2405</v>
      </c>
      <c r="AJ281">
        <v>3490</v>
      </c>
      <c r="AK281">
        <v>1208</v>
      </c>
      <c r="AL281">
        <v>1073</v>
      </c>
      <c r="AM281">
        <v>4086</v>
      </c>
      <c r="AN281">
        <v>1241</v>
      </c>
      <c r="AO281">
        <v>4165</v>
      </c>
      <c r="AP281">
        <v>3650</v>
      </c>
      <c r="AQ281">
        <v>1720</v>
      </c>
      <c r="AR281">
        <v>2696</v>
      </c>
      <c r="AS281">
        <v>2108</v>
      </c>
      <c r="AT281">
        <v>3583</v>
      </c>
      <c r="AU281">
        <v>4761</v>
      </c>
      <c r="AV281">
        <v>2131</v>
      </c>
      <c r="AW281">
        <v>1939</v>
      </c>
    </row>
    <row r="282" spans="2:49" x14ac:dyDescent="0.25">
      <c r="B282">
        <v>274</v>
      </c>
      <c r="C282" t="s">
        <v>393</v>
      </c>
      <c r="D282" s="6">
        <v>6.7</v>
      </c>
      <c r="E282">
        <v>456</v>
      </c>
      <c r="F282" t="s">
        <v>111</v>
      </c>
      <c r="G282" t="s">
        <v>106</v>
      </c>
      <c r="H282" t="s">
        <v>125</v>
      </c>
      <c r="I282" t="s">
        <v>128</v>
      </c>
      <c r="J282" t="s">
        <v>113</v>
      </c>
      <c r="K282">
        <v>2391</v>
      </c>
      <c r="L282">
        <v>4369</v>
      </c>
      <c r="M282">
        <v>785</v>
      </c>
      <c r="N282">
        <v>2452</v>
      </c>
      <c r="O282">
        <v>3113</v>
      </c>
      <c r="P282">
        <v>1688</v>
      </c>
      <c r="Q282">
        <v>3259</v>
      </c>
      <c r="R282">
        <v>768</v>
      </c>
      <c r="S282">
        <v>4429</v>
      </c>
      <c r="T282">
        <v>1330</v>
      </c>
      <c r="U282">
        <v>1205</v>
      </c>
      <c r="V282">
        <v>2224</v>
      </c>
      <c r="W282">
        <v>4817</v>
      </c>
      <c r="X282">
        <v>1357</v>
      </c>
      <c r="Y282">
        <v>807</v>
      </c>
      <c r="Z282">
        <v>2189</v>
      </c>
      <c r="AA282">
        <v>951</v>
      </c>
      <c r="AB282">
        <v>1840</v>
      </c>
      <c r="AC282">
        <v>4788</v>
      </c>
      <c r="AD282">
        <v>1348</v>
      </c>
      <c r="AE282">
        <v>4498</v>
      </c>
      <c r="AF282">
        <v>4864</v>
      </c>
      <c r="AG282">
        <v>2393</v>
      </c>
      <c r="AH282">
        <v>4628</v>
      </c>
      <c r="AI282">
        <v>998</v>
      </c>
      <c r="AJ282">
        <v>3825</v>
      </c>
      <c r="AK282">
        <v>855</v>
      </c>
      <c r="AL282">
        <v>1065</v>
      </c>
      <c r="AM282">
        <v>592</v>
      </c>
      <c r="AN282">
        <v>3617</v>
      </c>
      <c r="AO282">
        <v>1543</v>
      </c>
      <c r="AP282">
        <v>2717</v>
      </c>
      <c r="AQ282">
        <v>3705</v>
      </c>
      <c r="AR282">
        <v>3083</v>
      </c>
      <c r="AS282">
        <v>3919</v>
      </c>
      <c r="AT282">
        <v>1043</v>
      </c>
      <c r="AU282">
        <v>2382</v>
      </c>
      <c r="AV282">
        <v>1550</v>
      </c>
      <c r="AW282">
        <v>3369</v>
      </c>
    </row>
    <row r="283" spans="2:49" x14ac:dyDescent="0.25">
      <c r="B283">
        <v>275</v>
      </c>
      <c r="C283" t="s">
        <v>394</v>
      </c>
      <c r="D283" s="6">
        <v>7.7</v>
      </c>
      <c r="E283">
        <v>156</v>
      </c>
      <c r="F283" t="s">
        <v>109</v>
      </c>
      <c r="G283" t="s">
        <v>103</v>
      </c>
      <c r="H283" t="s">
        <v>126</v>
      </c>
      <c r="I283" t="s">
        <v>128</v>
      </c>
      <c r="J283" t="s">
        <v>113</v>
      </c>
      <c r="K283">
        <v>1377</v>
      </c>
      <c r="L283">
        <v>4218</v>
      </c>
      <c r="M283">
        <v>4434</v>
      </c>
      <c r="N283">
        <v>4220</v>
      </c>
      <c r="O283">
        <v>1828</v>
      </c>
      <c r="P283">
        <v>2457</v>
      </c>
      <c r="Q283">
        <v>667</v>
      </c>
      <c r="R283">
        <v>3902</v>
      </c>
      <c r="S283">
        <v>2340</v>
      </c>
      <c r="T283">
        <v>1586</v>
      </c>
      <c r="U283">
        <v>2074</v>
      </c>
      <c r="V283">
        <v>1367</v>
      </c>
      <c r="W283">
        <v>1534</v>
      </c>
      <c r="X283">
        <v>2909</v>
      </c>
      <c r="Y283">
        <v>1965</v>
      </c>
      <c r="Z283">
        <v>4173</v>
      </c>
      <c r="AA283">
        <v>1716</v>
      </c>
      <c r="AB283">
        <v>613</v>
      </c>
      <c r="AC283">
        <v>3926</v>
      </c>
      <c r="AD283">
        <v>1105</v>
      </c>
      <c r="AE283">
        <v>3909</v>
      </c>
      <c r="AF283">
        <v>4013</v>
      </c>
      <c r="AG283">
        <v>4051</v>
      </c>
      <c r="AH283">
        <v>4292</v>
      </c>
      <c r="AI283">
        <v>809</v>
      </c>
      <c r="AJ283">
        <v>1723</v>
      </c>
      <c r="AK283">
        <v>909</v>
      </c>
      <c r="AL283">
        <v>3438</v>
      </c>
      <c r="AM283">
        <v>1265</v>
      </c>
      <c r="AN283">
        <v>1396</v>
      </c>
      <c r="AO283">
        <v>4090</v>
      </c>
      <c r="AP283">
        <v>4357</v>
      </c>
      <c r="AQ283">
        <v>3815</v>
      </c>
      <c r="AR283">
        <v>2511</v>
      </c>
      <c r="AS283">
        <v>810</v>
      </c>
      <c r="AT283">
        <v>4082</v>
      </c>
      <c r="AU283">
        <v>997</v>
      </c>
      <c r="AV283">
        <v>2400</v>
      </c>
      <c r="AW283">
        <v>1288</v>
      </c>
    </row>
    <row r="284" spans="2:49" x14ac:dyDescent="0.25">
      <c r="B284">
        <v>276</v>
      </c>
      <c r="C284" t="s">
        <v>395</v>
      </c>
      <c r="D284" s="6">
        <v>3.6</v>
      </c>
      <c r="E284">
        <v>654</v>
      </c>
      <c r="F284" t="s">
        <v>109</v>
      </c>
      <c r="G284" t="s">
        <v>103</v>
      </c>
      <c r="H284" t="s">
        <v>121</v>
      </c>
      <c r="I284" t="s">
        <v>130</v>
      </c>
      <c r="J284" t="s">
        <v>113</v>
      </c>
      <c r="K284">
        <v>1647</v>
      </c>
      <c r="L284">
        <v>1057</v>
      </c>
      <c r="M284">
        <v>4213</v>
      </c>
      <c r="N284">
        <v>3935</v>
      </c>
      <c r="O284">
        <v>3821</v>
      </c>
      <c r="P284">
        <v>2470</v>
      </c>
      <c r="Q284">
        <v>4208</v>
      </c>
      <c r="R284">
        <v>2217</v>
      </c>
      <c r="S284">
        <v>2764</v>
      </c>
      <c r="T284">
        <v>4577</v>
      </c>
      <c r="U284">
        <v>932</v>
      </c>
      <c r="V284">
        <v>1520</v>
      </c>
      <c r="W284">
        <v>1206</v>
      </c>
      <c r="X284">
        <v>1086</v>
      </c>
      <c r="Y284">
        <v>2202</v>
      </c>
      <c r="Z284">
        <v>3583</v>
      </c>
      <c r="AA284">
        <v>1275</v>
      </c>
      <c r="AB284">
        <v>4528</v>
      </c>
      <c r="AC284">
        <v>3481</v>
      </c>
      <c r="AD284">
        <v>2967</v>
      </c>
      <c r="AE284">
        <v>1336</v>
      </c>
      <c r="AF284">
        <v>1697</v>
      </c>
      <c r="AG284">
        <v>2518</v>
      </c>
      <c r="AH284">
        <v>3772</v>
      </c>
      <c r="AI284">
        <v>1685</v>
      </c>
      <c r="AJ284">
        <v>3936</v>
      </c>
      <c r="AK284">
        <v>775</v>
      </c>
      <c r="AL284">
        <v>923</v>
      </c>
      <c r="AM284">
        <v>3751</v>
      </c>
      <c r="AN284">
        <v>952</v>
      </c>
      <c r="AO284">
        <v>2202</v>
      </c>
      <c r="AP284">
        <v>1365</v>
      </c>
      <c r="AQ284">
        <v>958</v>
      </c>
      <c r="AR284">
        <v>3727</v>
      </c>
      <c r="AS284">
        <v>3018</v>
      </c>
      <c r="AT284">
        <v>3867</v>
      </c>
      <c r="AU284">
        <v>4016</v>
      </c>
      <c r="AV284">
        <v>1150</v>
      </c>
      <c r="AW284">
        <v>2699</v>
      </c>
    </row>
    <row r="285" spans="2:49" x14ac:dyDescent="0.25">
      <c r="B285">
        <v>277</v>
      </c>
      <c r="C285" t="s">
        <v>396</v>
      </c>
      <c r="D285" s="6">
        <v>2.8000000000000003</v>
      </c>
      <c r="E285">
        <v>789</v>
      </c>
      <c r="F285" t="s">
        <v>109</v>
      </c>
      <c r="G285" t="s">
        <v>103</v>
      </c>
      <c r="H285" t="s">
        <v>122</v>
      </c>
      <c r="I285" t="s">
        <v>130</v>
      </c>
      <c r="J285" t="s">
        <v>113</v>
      </c>
      <c r="K285">
        <v>676</v>
      </c>
      <c r="L285">
        <v>1328</v>
      </c>
      <c r="M285">
        <v>4952</v>
      </c>
      <c r="N285">
        <v>887</v>
      </c>
      <c r="O285">
        <v>4693</v>
      </c>
      <c r="P285">
        <v>4952</v>
      </c>
      <c r="Q285">
        <v>1539</v>
      </c>
      <c r="R285">
        <v>2413</v>
      </c>
      <c r="S285">
        <v>1186</v>
      </c>
      <c r="T285">
        <v>2410</v>
      </c>
      <c r="U285">
        <v>2707</v>
      </c>
      <c r="V285">
        <v>4387</v>
      </c>
      <c r="W285">
        <v>4464</v>
      </c>
      <c r="X285">
        <v>620</v>
      </c>
      <c r="Y285">
        <v>4667</v>
      </c>
      <c r="Z285">
        <v>3497</v>
      </c>
      <c r="AA285">
        <v>3228</v>
      </c>
      <c r="AB285">
        <v>3525</v>
      </c>
      <c r="AC285">
        <v>609</v>
      </c>
      <c r="AD285">
        <v>2415</v>
      </c>
      <c r="AE285">
        <v>2763</v>
      </c>
      <c r="AF285">
        <v>5000</v>
      </c>
      <c r="AG285">
        <v>1866</v>
      </c>
      <c r="AH285">
        <v>3125</v>
      </c>
      <c r="AI285">
        <v>1726</v>
      </c>
      <c r="AJ285">
        <v>1484</v>
      </c>
      <c r="AK285">
        <v>3654</v>
      </c>
      <c r="AL285">
        <v>2378</v>
      </c>
      <c r="AM285">
        <v>2915</v>
      </c>
      <c r="AN285">
        <v>2448</v>
      </c>
      <c r="AO285">
        <v>1758</v>
      </c>
      <c r="AP285">
        <v>4058</v>
      </c>
      <c r="AQ285">
        <v>3870</v>
      </c>
      <c r="AR285">
        <v>921</v>
      </c>
      <c r="AS285">
        <v>4760</v>
      </c>
      <c r="AT285">
        <v>586</v>
      </c>
      <c r="AU285">
        <v>3421</v>
      </c>
      <c r="AV285">
        <v>3283</v>
      </c>
      <c r="AW285">
        <v>1269</v>
      </c>
    </row>
    <row r="286" spans="2:49" x14ac:dyDescent="0.25">
      <c r="B286">
        <v>278</v>
      </c>
      <c r="C286" t="s">
        <v>397</v>
      </c>
      <c r="D286" s="6">
        <v>8.6999999999999993</v>
      </c>
      <c r="E286">
        <v>852</v>
      </c>
      <c r="F286" t="s">
        <v>109</v>
      </c>
      <c r="G286" t="s">
        <v>103</v>
      </c>
      <c r="H286" t="s">
        <v>123</v>
      </c>
      <c r="I286" t="s">
        <v>130</v>
      </c>
      <c r="J286" t="s">
        <v>113</v>
      </c>
      <c r="K286">
        <v>4253</v>
      </c>
      <c r="L286">
        <v>4013</v>
      </c>
      <c r="M286">
        <v>4366</v>
      </c>
      <c r="N286">
        <v>4404</v>
      </c>
      <c r="O286">
        <v>1315</v>
      </c>
      <c r="P286">
        <v>2613</v>
      </c>
      <c r="Q286">
        <v>4225</v>
      </c>
      <c r="R286">
        <v>2036</v>
      </c>
      <c r="S286">
        <v>4920</v>
      </c>
      <c r="T286">
        <v>2143</v>
      </c>
      <c r="U286">
        <v>2466</v>
      </c>
      <c r="V286">
        <v>3765</v>
      </c>
      <c r="W286">
        <v>4679</v>
      </c>
      <c r="X286">
        <v>1409</v>
      </c>
      <c r="Y286">
        <v>1751</v>
      </c>
      <c r="Z286">
        <v>3446</v>
      </c>
      <c r="AA286">
        <v>4433</v>
      </c>
      <c r="AB286">
        <v>2422</v>
      </c>
      <c r="AC286">
        <v>2751</v>
      </c>
      <c r="AD286">
        <v>772</v>
      </c>
      <c r="AE286">
        <v>3664</v>
      </c>
      <c r="AF286">
        <v>907</v>
      </c>
      <c r="AG286">
        <v>1992</v>
      </c>
      <c r="AH286">
        <v>2642</v>
      </c>
      <c r="AI286">
        <v>1394</v>
      </c>
      <c r="AJ286">
        <v>1079</v>
      </c>
      <c r="AK286">
        <v>2296</v>
      </c>
      <c r="AL286">
        <v>4702</v>
      </c>
      <c r="AM286">
        <v>4018</v>
      </c>
      <c r="AN286">
        <v>1616</v>
      </c>
      <c r="AO286">
        <v>925</v>
      </c>
      <c r="AP286">
        <v>1314</v>
      </c>
      <c r="AQ286">
        <v>919</v>
      </c>
      <c r="AR286">
        <v>596</v>
      </c>
      <c r="AS286">
        <v>3739</v>
      </c>
      <c r="AT286">
        <v>818</v>
      </c>
      <c r="AU286">
        <v>2725</v>
      </c>
      <c r="AV286">
        <v>3557</v>
      </c>
      <c r="AW286">
        <v>4949</v>
      </c>
    </row>
    <row r="287" spans="2:49" x14ac:dyDescent="0.25">
      <c r="B287">
        <v>279</v>
      </c>
      <c r="C287" t="s">
        <v>398</v>
      </c>
      <c r="D287" s="6">
        <v>1.5499999999999998</v>
      </c>
      <c r="E287">
        <v>1</v>
      </c>
      <c r="F287" t="s">
        <v>109</v>
      </c>
      <c r="G287" t="s">
        <v>103</v>
      </c>
      <c r="H287" t="s">
        <v>124</v>
      </c>
      <c r="I287" t="s">
        <v>130</v>
      </c>
      <c r="J287" t="s">
        <v>113</v>
      </c>
      <c r="K287">
        <v>2034</v>
      </c>
      <c r="L287">
        <v>4400</v>
      </c>
      <c r="M287">
        <v>4898</v>
      </c>
      <c r="N287">
        <v>4484</v>
      </c>
      <c r="O287">
        <v>4734</v>
      </c>
      <c r="P287">
        <v>2136</v>
      </c>
      <c r="Q287">
        <v>3730</v>
      </c>
      <c r="R287">
        <v>2378</v>
      </c>
      <c r="S287">
        <v>516</v>
      </c>
      <c r="T287">
        <v>1994</v>
      </c>
      <c r="U287">
        <v>4816</v>
      </c>
      <c r="V287">
        <v>4339</v>
      </c>
      <c r="W287">
        <v>4287</v>
      </c>
      <c r="X287">
        <v>2632</v>
      </c>
      <c r="Y287">
        <v>3908</v>
      </c>
      <c r="Z287">
        <v>3472</v>
      </c>
      <c r="AA287">
        <v>2878</v>
      </c>
      <c r="AB287">
        <v>2188</v>
      </c>
      <c r="AC287">
        <v>1092</v>
      </c>
      <c r="AD287">
        <v>3489</v>
      </c>
      <c r="AE287">
        <v>1269</v>
      </c>
      <c r="AF287">
        <v>1181</v>
      </c>
      <c r="AG287">
        <v>2686</v>
      </c>
      <c r="AH287">
        <v>2419</v>
      </c>
      <c r="AI287">
        <v>3286</v>
      </c>
      <c r="AJ287">
        <v>4070</v>
      </c>
      <c r="AK287">
        <v>1643</v>
      </c>
      <c r="AL287">
        <v>2394</v>
      </c>
      <c r="AM287">
        <v>3537</v>
      </c>
      <c r="AN287">
        <v>3346</v>
      </c>
      <c r="AO287">
        <v>3266</v>
      </c>
      <c r="AP287">
        <v>3688</v>
      </c>
      <c r="AQ287">
        <v>676</v>
      </c>
      <c r="AR287">
        <v>1286</v>
      </c>
      <c r="AS287">
        <v>1499</v>
      </c>
      <c r="AT287">
        <v>4984</v>
      </c>
      <c r="AU287">
        <v>4507</v>
      </c>
      <c r="AV287">
        <v>4220</v>
      </c>
      <c r="AW287">
        <v>3590</v>
      </c>
    </row>
    <row r="288" spans="2:49" x14ac:dyDescent="0.25">
      <c r="B288">
        <v>280</v>
      </c>
      <c r="C288" t="s">
        <v>399</v>
      </c>
      <c r="D288" s="6">
        <v>1.1499999999999999</v>
      </c>
      <c r="E288">
        <v>3000</v>
      </c>
      <c r="F288" t="s">
        <v>110</v>
      </c>
      <c r="G288" t="s">
        <v>102</v>
      </c>
      <c r="H288" t="s">
        <v>121</v>
      </c>
      <c r="I288" t="s">
        <v>128</v>
      </c>
      <c r="J288" t="s">
        <v>114</v>
      </c>
      <c r="K288">
        <v>1689</v>
      </c>
      <c r="L288">
        <v>2234</v>
      </c>
      <c r="M288">
        <v>2861</v>
      </c>
      <c r="N288">
        <v>1926</v>
      </c>
      <c r="O288">
        <v>2722</v>
      </c>
      <c r="P288">
        <v>4618</v>
      </c>
      <c r="Q288">
        <v>3894</v>
      </c>
      <c r="R288">
        <v>4742</v>
      </c>
      <c r="S288">
        <v>4219</v>
      </c>
      <c r="T288">
        <v>1500</v>
      </c>
      <c r="U288">
        <v>2540</v>
      </c>
      <c r="V288">
        <v>4949</v>
      </c>
      <c r="W288">
        <v>1212</v>
      </c>
      <c r="X288">
        <v>3345</v>
      </c>
      <c r="Y288">
        <v>1578</v>
      </c>
      <c r="Z288">
        <v>1792</v>
      </c>
      <c r="AA288">
        <v>2515</v>
      </c>
      <c r="AB288">
        <v>3161</v>
      </c>
      <c r="AC288">
        <v>2272</v>
      </c>
      <c r="AD288">
        <v>1453</v>
      </c>
      <c r="AE288">
        <v>933</v>
      </c>
      <c r="AF288">
        <v>628</v>
      </c>
      <c r="AG288">
        <v>1045</v>
      </c>
      <c r="AH288">
        <v>4893</v>
      </c>
      <c r="AI288">
        <v>4501</v>
      </c>
      <c r="AJ288">
        <v>2646</v>
      </c>
      <c r="AK288">
        <v>895</v>
      </c>
      <c r="AL288">
        <v>3822</v>
      </c>
      <c r="AM288">
        <v>2677</v>
      </c>
      <c r="AN288">
        <v>1690</v>
      </c>
      <c r="AO288">
        <v>1606</v>
      </c>
      <c r="AP288">
        <v>2337</v>
      </c>
      <c r="AQ288">
        <v>3249</v>
      </c>
      <c r="AR288">
        <v>4296</v>
      </c>
      <c r="AS288">
        <v>2241</v>
      </c>
      <c r="AT288">
        <v>1019</v>
      </c>
      <c r="AU288">
        <v>3144</v>
      </c>
      <c r="AV288">
        <v>4076</v>
      </c>
      <c r="AW288">
        <v>4696</v>
      </c>
    </row>
    <row r="289" spans="2:49" x14ac:dyDescent="0.25">
      <c r="B289">
        <v>281</v>
      </c>
      <c r="C289" t="s">
        <v>400</v>
      </c>
      <c r="D289" s="6">
        <v>2.35</v>
      </c>
      <c r="E289">
        <v>2200</v>
      </c>
      <c r="F289" t="s">
        <v>109</v>
      </c>
      <c r="G289" t="s">
        <v>103</v>
      </c>
      <c r="H289" t="s">
        <v>122</v>
      </c>
      <c r="I289" t="s">
        <v>128</v>
      </c>
      <c r="J289" t="s">
        <v>114</v>
      </c>
      <c r="K289">
        <v>534</v>
      </c>
      <c r="L289">
        <v>4881</v>
      </c>
      <c r="M289">
        <v>1235</v>
      </c>
      <c r="N289">
        <v>3629</v>
      </c>
      <c r="O289">
        <v>669</v>
      </c>
      <c r="P289">
        <v>2831</v>
      </c>
      <c r="Q289">
        <v>2897</v>
      </c>
      <c r="R289">
        <v>1162</v>
      </c>
      <c r="S289">
        <v>912</v>
      </c>
      <c r="T289">
        <v>1502</v>
      </c>
      <c r="U289">
        <v>1516</v>
      </c>
      <c r="V289">
        <v>3264</v>
      </c>
      <c r="W289">
        <v>1789</v>
      </c>
      <c r="X289">
        <v>2503</v>
      </c>
      <c r="Y289">
        <v>4256</v>
      </c>
      <c r="Z289">
        <v>4080</v>
      </c>
      <c r="AA289">
        <v>4349</v>
      </c>
      <c r="AB289">
        <v>1758</v>
      </c>
      <c r="AC289">
        <v>865</v>
      </c>
      <c r="AD289">
        <v>1754</v>
      </c>
      <c r="AE289">
        <v>3868</v>
      </c>
      <c r="AF289">
        <v>1780</v>
      </c>
      <c r="AG289">
        <v>3391</v>
      </c>
      <c r="AH289">
        <v>3447</v>
      </c>
      <c r="AI289">
        <v>2427</v>
      </c>
      <c r="AJ289">
        <v>2366</v>
      </c>
      <c r="AK289">
        <v>924</v>
      </c>
      <c r="AL289">
        <v>978</v>
      </c>
      <c r="AM289">
        <v>1149</v>
      </c>
      <c r="AN289">
        <v>1673</v>
      </c>
      <c r="AO289">
        <v>1635</v>
      </c>
      <c r="AP289">
        <v>4752</v>
      </c>
      <c r="AQ289">
        <v>2745</v>
      </c>
      <c r="AR289">
        <v>1230</v>
      </c>
      <c r="AS289">
        <v>705</v>
      </c>
      <c r="AT289">
        <v>1349</v>
      </c>
      <c r="AU289">
        <v>1166</v>
      </c>
      <c r="AV289">
        <v>3596</v>
      </c>
      <c r="AW289">
        <v>1753</v>
      </c>
    </row>
    <row r="290" spans="2:49" x14ac:dyDescent="0.25">
      <c r="B290">
        <v>282</v>
      </c>
      <c r="C290" t="s">
        <v>401</v>
      </c>
      <c r="D290" s="6">
        <v>6.5</v>
      </c>
      <c r="E290">
        <v>514</v>
      </c>
      <c r="F290" t="s">
        <v>107</v>
      </c>
      <c r="G290" t="s">
        <v>104</v>
      </c>
      <c r="H290" t="s">
        <v>123</v>
      </c>
      <c r="I290" t="s">
        <v>128</v>
      </c>
      <c r="J290" t="s">
        <v>114</v>
      </c>
      <c r="K290">
        <v>1965</v>
      </c>
      <c r="L290">
        <v>4017</v>
      </c>
      <c r="M290">
        <v>1539</v>
      </c>
      <c r="N290">
        <v>2191</v>
      </c>
      <c r="O290">
        <v>3424</v>
      </c>
      <c r="P290">
        <v>2940</v>
      </c>
      <c r="Q290">
        <v>2255</v>
      </c>
      <c r="R290">
        <v>2033</v>
      </c>
      <c r="S290">
        <v>1284</v>
      </c>
      <c r="T290">
        <v>2513</v>
      </c>
      <c r="U290">
        <v>4568</v>
      </c>
      <c r="V290">
        <v>2887</v>
      </c>
      <c r="W290">
        <v>508</v>
      </c>
      <c r="X290">
        <v>1926</v>
      </c>
      <c r="Y290">
        <v>2830</v>
      </c>
      <c r="Z290">
        <v>3903</v>
      </c>
      <c r="AA290">
        <v>1227</v>
      </c>
      <c r="AB290">
        <v>3335</v>
      </c>
      <c r="AC290">
        <v>4726</v>
      </c>
      <c r="AD290">
        <v>4560</v>
      </c>
      <c r="AE290">
        <v>1572</v>
      </c>
      <c r="AF290">
        <v>874</v>
      </c>
      <c r="AG290">
        <v>4060</v>
      </c>
      <c r="AH290">
        <v>4228</v>
      </c>
      <c r="AI290">
        <v>4099</v>
      </c>
      <c r="AJ290">
        <v>806</v>
      </c>
      <c r="AK290">
        <v>1283</v>
      </c>
      <c r="AL290">
        <v>1203</v>
      </c>
      <c r="AM290">
        <v>4983</v>
      </c>
      <c r="AN290">
        <v>1240</v>
      </c>
      <c r="AO290">
        <v>3637</v>
      </c>
      <c r="AP290">
        <v>4450</v>
      </c>
      <c r="AQ290">
        <v>4975</v>
      </c>
      <c r="AR290">
        <v>3882</v>
      </c>
      <c r="AS290">
        <v>4667</v>
      </c>
      <c r="AT290">
        <v>3057</v>
      </c>
      <c r="AU290">
        <v>3486</v>
      </c>
      <c r="AV290">
        <v>4338</v>
      </c>
      <c r="AW290">
        <v>2963</v>
      </c>
    </row>
    <row r="291" spans="2:49" x14ac:dyDescent="0.25">
      <c r="B291">
        <v>283</v>
      </c>
      <c r="C291" t="s">
        <v>402</v>
      </c>
      <c r="D291" s="6">
        <v>7.5</v>
      </c>
      <c r="E291">
        <v>654</v>
      </c>
      <c r="F291" t="s">
        <v>108</v>
      </c>
      <c r="G291" t="s">
        <v>105</v>
      </c>
      <c r="H291" t="s">
        <v>124</v>
      </c>
      <c r="I291" t="s">
        <v>128</v>
      </c>
      <c r="J291" t="s">
        <v>114</v>
      </c>
      <c r="K291">
        <v>3108</v>
      </c>
      <c r="L291">
        <v>811</v>
      </c>
      <c r="M291">
        <v>4507</v>
      </c>
      <c r="N291">
        <v>1631</v>
      </c>
      <c r="O291">
        <v>3422</v>
      </c>
      <c r="P291">
        <v>3806</v>
      </c>
      <c r="Q291">
        <v>1247</v>
      </c>
      <c r="R291">
        <v>1606</v>
      </c>
      <c r="S291">
        <v>1740</v>
      </c>
      <c r="T291">
        <v>3721</v>
      </c>
      <c r="U291">
        <v>3611</v>
      </c>
      <c r="V291">
        <v>3245</v>
      </c>
      <c r="W291">
        <v>2613</v>
      </c>
      <c r="X291">
        <v>4259</v>
      </c>
      <c r="Y291">
        <v>3746</v>
      </c>
      <c r="Z291">
        <v>4332</v>
      </c>
      <c r="AA291">
        <v>3999</v>
      </c>
      <c r="AB291">
        <v>3320</v>
      </c>
      <c r="AC291">
        <v>4552</v>
      </c>
      <c r="AD291">
        <v>2078</v>
      </c>
      <c r="AE291">
        <v>4384</v>
      </c>
      <c r="AF291">
        <v>1805</v>
      </c>
      <c r="AG291">
        <v>563</v>
      </c>
      <c r="AH291">
        <v>4921</v>
      </c>
      <c r="AI291">
        <v>2958</v>
      </c>
      <c r="AJ291">
        <v>1977</v>
      </c>
      <c r="AK291">
        <v>3108</v>
      </c>
      <c r="AL291">
        <v>1000</v>
      </c>
      <c r="AM291">
        <v>2708</v>
      </c>
      <c r="AN291">
        <v>4452</v>
      </c>
      <c r="AO291">
        <v>2821</v>
      </c>
      <c r="AP291">
        <v>3637</v>
      </c>
      <c r="AQ291">
        <v>3236</v>
      </c>
      <c r="AR291">
        <v>2053</v>
      </c>
      <c r="AS291">
        <v>1631</v>
      </c>
      <c r="AT291">
        <v>4039</v>
      </c>
      <c r="AU291">
        <v>3588</v>
      </c>
      <c r="AV291">
        <v>1291</v>
      </c>
      <c r="AW291">
        <v>1498</v>
      </c>
    </row>
    <row r="292" spans="2:49" x14ac:dyDescent="0.25">
      <c r="B292">
        <v>284</v>
      </c>
      <c r="C292" t="s">
        <v>403</v>
      </c>
      <c r="D292" s="6">
        <v>1.1499999999999999</v>
      </c>
      <c r="E292">
        <v>3000</v>
      </c>
      <c r="F292" t="s">
        <v>110</v>
      </c>
      <c r="G292" t="s">
        <v>102</v>
      </c>
      <c r="H292" t="s">
        <v>121</v>
      </c>
      <c r="I292" t="s">
        <v>128</v>
      </c>
      <c r="J292" t="s">
        <v>112</v>
      </c>
      <c r="K292">
        <v>2491</v>
      </c>
      <c r="L292">
        <v>3884</v>
      </c>
      <c r="M292">
        <v>4979</v>
      </c>
      <c r="N292">
        <v>2120</v>
      </c>
      <c r="O292">
        <v>2753</v>
      </c>
      <c r="P292">
        <v>3814</v>
      </c>
      <c r="Q292">
        <v>1707</v>
      </c>
      <c r="R292">
        <v>4130</v>
      </c>
      <c r="S292">
        <v>4488</v>
      </c>
      <c r="T292">
        <v>1487</v>
      </c>
      <c r="U292">
        <v>4004</v>
      </c>
      <c r="V292">
        <v>4477</v>
      </c>
      <c r="W292">
        <v>3711</v>
      </c>
      <c r="X292">
        <v>2977</v>
      </c>
      <c r="Y292">
        <v>4838</v>
      </c>
      <c r="Z292">
        <v>3158</v>
      </c>
      <c r="AA292">
        <v>864</v>
      </c>
      <c r="AB292">
        <v>4599</v>
      </c>
      <c r="AC292">
        <v>1294</v>
      </c>
      <c r="AD292">
        <v>4909</v>
      </c>
      <c r="AE292">
        <v>3845</v>
      </c>
      <c r="AF292">
        <v>2856</v>
      </c>
      <c r="AG292">
        <v>1487</v>
      </c>
      <c r="AH292">
        <v>1331</v>
      </c>
      <c r="AI292">
        <v>3969</v>
      </c>
      <c r="AJ292">
        <v>2460</v>
      </c>
      <c r="AK292">
        <v>4282</v>
      </c>
      <c r="AL292">
        <v>2523</v>
      </c>
      <c r="AM292">
        <v>1555</v>
      </c>
      <c r="AN292">
        <v>4588</v>
      </c>
      <c r="AO292">
        <v>1669</v>
      </c>
      <c r="AP292">
        <v>1634</v>
      </c>
      <c r="AQ292">
        <v>4449</v>
      </c>
      <c r="AR292">
        <v>3084</v>
      </c>
      <c r="AS292">
        <v>1414</v>
      </c>
      <c r="AT292">
        <v>4871</v>
      </c>
      <c r="AU292">
        <v>4806</v>
      </c>
      <c r="AV292">
        <v>3098</v>
      </c>
      <c r="AW292">
        <v>2144</v>
      </c>
    </row>
    <row r="293" spans="2:49" x14ac:dyDescent="0.25">
      <c r="B293">
        <v>285</v>
      </c>
      <c r="C293" t="s">
        <v>404</v>
      </c>
      <c r="D293" s="6">
        <v>2.35</v>
      </c>
      <c r="E293">
        <v>2200</v>
      </c>
      <c r="F293" t="s">
        <v>109</v>
      </c>
      <c r="G293" t="s">
        <v>103</v>
      </c>
      <c r="H293" t="s">
        <v>122</v>
      </c>
      <c r="I293" t="s">
        <v>128</v>
      </c>
      <c r="J293" t="s">
        <v>112</v>
      </c>
      <c r="K293">
        <v>1803</v>
      </c>
      <c r="L293">
        <v>514</v>
      </c>
      <c r="M293">
        <v>3894</v>
      </c>
      <c r="N293">
        <v>1014</v>
      </c>
      <c r="O293">
        <v>2900</v>
      </c>
      <c r="P293">
        <v>3610</v>
      </c>
      <c r="Q293">
        <v>1274</v>
      </c>
      <c r="R293">
        <v>3668</v>
      </c>
      <c r="S293">
        <v>2166</v>
      </c>
      <c r="T293">
        <v>3588</v>
      </c>
      <c r="U293">
        <v>2584</v>
      </c>
      <c r="V293">
        <v>1241</v>
      </c>
      <c r="W293">
        <v>1578</v>
      </c>
      <c r="X293">
        <v>981</v>
      </c>
      <c r="Y293">
        <v>3304</v>
      </c>
      <c r="Z293">
        <v>3695</v>
      </c>
      <c r="AA293">
        <v>2949</v>
      </c>
      <c r="AB293">
        <v>2535</v>
      </c>
      <c r="AC293">
        <v>4186</v>
      </c>
      <c r="AD293">
        <v>738</v>
      </c>
      <c r="AE293">
        <v>4012</v>
      </c>
      <c r="AF293">
        <v>890</v>
      </c>
      <c r="AG293">
        <v>1646</v>
      </c>
      <c r="AH293">
        <v>4185</v>
      </c>
      <c r="AI293">
        <v>4150</v>
      </c>
      <c r="AJ293">
        <v>3019</v>
      </c>
      <c r="AK293">
        <v>4778</v>
      </c>
      <c r="AL293">
        <v>4748</v>
      </c>
      <c r="AM293">
        <v>4343</v>
      </c>
      <c r="AN293">
        <v>922</v>
      </c>
      <c r="AO293">
        <v>3118</v>
      </c>
      <c r="AP293">
        <v>3717</v>
      </c>
      <c r="AQ293">
        <v>1219</v>
      </c>
      <c r="AR293">
        <v>4584</v>
      </c>
      <c r="AS293">
        <v>3493</v>
      </c>
      <c r="AT293">
        <v>4150</v>
      </c>
      <c r="AU293">
        <v>4183</v>
      </c>
      <c r="AV293">
        <v>2742</v>
      </c>
      <c r="AW293">
        <v>1299</v>
      </c>
    </row>
    <row r="294" spans="2:49" x14ac:dyDescent="0.25">
      <c r="B294">
        <v>286</v>
      </c>
      <c r="C294" t="s">
        <v>405</v>
      </c>
      <c r="D294" s="6">
        <v>6.5</v>
      </c>
      <c r="E294">
        <v>514</v>
      </c>
      <c r="F294" t="s">
        <v>107</v>
      </c>
      <c r="G294" t="s">
        <v>104</v>
      </c>
      <c r="H294" t="s">
        <v>123</v>
      </c>
      <c r="I294" t="s">
        <v>128</v>
      </c>
      <c r="J294" t="s">
        <v>112</v>
      </c>
      <c r="K294">
        <v>3999</v>
      </c>
      <c r="L294">
        <v>2010</v>
      </c>
      <c r="M294">
        <v>1018</v>
      </c>
      <c r="N294">
        <v>2093</v>
      </c>
      <c r="O294">
        <v>4071</v>
      </c>
      <c r="P294">
        <v>4744</v>
      </c>
      <c r="Q294">
        <v>3250</v>
      </c>
      <c r="R294">
        <v>3161</v>
      </c>
      <c r="S294">
        <v>1391</v>
      </c>
      <c r="T294">
        <v>2018</v>
      </c>
      <c r="U294">
        <v>3298</v>
      </c>
      <c r="V294">
        <v>1040</v>
      </c>
      <c r="W294">
        <v>891</v>
      </c>
      <c r="X294">
        <v>4332</v>
      </c>
      <c r="Y294">
        <v>4040</v>
      </c>
      <c r="Z294">
        <v>2587</v>
      </c>
      <c r="AA294">
        <v>1873</v>
      </c>
      <c r="AB294">
        <v>2290</v>
      </c>
      <c r="AC294">
        <v>2622</v>
      </c>
      <c r="AD294">
        <v>3974</v>
      </c>
      <c r="AE294">
        <v>1054</v>
      </c>
      <c r="AF294">
        <v>4800</v>
      </c>
      <c r="AG294">
        <v>4794</v>
      </c>
      <c r="AH294">
        <v>3797</v>
      </c>
      <c r="AI294">
        <v>4386</v>
      </c>
      <c r="AJ294">
        <v>4968</v>
      </c>
      <c r="AK294">
        <v>1790</v>
      </c>
      <c r="AL294">
        <v>4465</v>
      </c>
      <c r="AM294">
        <v>2946</v>
      </c>
      <c r="AN294">
        <v>3159</v>
      </c>
      <c r="AO294">
        <v>1097</v>
      </c>
      <c r="AP294">
        <v>4300</v>
      </c>
      <c r="AQ294">
        <v>1391</v>
      </c>
      <c r="AR294">
        <v>1267</v>
      </c>
      <c r="AS294">
        <v>4161</v>
      </c>
      <c r="AT294">
        <v>2823</v>
      </c>
      <c r="AU294">
        <v>4420</v>
      </c>
      <c r="AV294">
        <v>3666</v>
      </c>
      <c r="AW294">
        <v>3021</v>
      </c>
    </row>
    <row r="295" spans="2:49" x14ac:dyDescent="0.25">
      <c r="B295">
        <v>287</v>
      </c>
      <c r="C295" t="s">
        <v>406</v>
      </c>
      <c r="D295" s="6">
        <v>7.5</v>
      </c>
      <c r="E295">
        <v>654</v>
      </c>
      <c r="F295" t="s">
        <v>108</v>
      </c>
      <c r="G295" t="s">
        <v>105</v>
      </c>
      <c r="H295" t="s">
        <v>124</v>
      </c>
      <c r="I295" t="s">
        <v>128</v>
      </c>
      <c r="J295" t="s">
        <v>112</v>
      </c>
      <c r="K295">
        <v>4938</v>
      </c>
      <c r="L295">
        <v>1534</v>
      </c>
      <c r="M295">
        <v>3019</v>
      </c>
      <c r="N295">
        <v>4673</v>
      </c>
      <c r="O295">
        <v>3454</v>
      </c>
      <c r="P295">
        <v>3440</v>
      </c>
      <c r="Q295">
        <v>4441</v>
      </c>
      <c r="R295">
        <v>4182</v>
      </c>
      <c r="S295">
        <v>1088</v>
      </c>
      <c r="T295">
        <v>857</v>
      </c>
      <c r="U295">
        <v>2672</v>
      </c>
      <c r="V295">
        <v>4097</v>
      </c>
      <c r="W295">
        <v>2215</v>
      </c>
      <c r="X295">
        <v>4166</v>
      </c>
      <c r="Y295">
        <v>1042</v>
      </c>
      <c r="Z295">
        <v>4921</v>
      </c>
      <c r="AA295">
        <v>3176</v>
      </c>
      <c r="AB295">
        <v>1627</v>
      </c>
      <c r="AC295">
        <v>1639</v>
      </c>
      <c r="AD295">
        <v>3790</v>
      </c>
      <c r="AE295">
        <v>2561</v>
      </c>
      <c r="AF295">
        <v>3320</v>
      </c>
      <c r="AG295">
        <v>3531</v>
      </c>
      <c r="AH295">
        <v>3657</v>
      </c>
      <c r="AI295">
        <v>4971</v>
      </c>
      <c r="AJ295">
        <v>3863</v>
      </c>
      <c r="AK295">
        <v>3333</v>
      </c>
      <c r="AL295">
        <v>2676</v>
      </c>
      <c r="AM295">
        <v>4349</v>
      </c>
      <c r="AN295">
        <v>3194</v>
      </c>
      <c r="AO295">
        <v>1144</v>
      </c>
      <c r="AP295">
        <v>2745</v>
      </c>
      <c r="AQ295">
        <v>1772</v>
      </c>
      <c r="AR295">
        <v>3118</v>
      </c>
      <c r="AS295">
        <v>732</v>
      </c>
      <c r="AT295">
        <v>2988</v>
      </c>
      <c r="AU295">
        <v>2736</v>
      </c>
      <c r="AV295">
        <v>4252</v>
      </c>
      <c r="AW295">
        <v>2844</v>
      </c>
    </row>
    <row r="296" spans="2:49" x14ac:dyDescent="0.25">
      <c r="B296">
        <v>288</v>
      </c>
      <c r="C296" t="s">
        <v>407</v>
      </c>
      <c r="D296" s="6">
        <v>3.4</v>
      </c>
      <c r="E296">
        <v>765</v>
      </c>
      <c r="F296" t="s">
        <v>110</v>
      </c>
      <c r="G296" t="s">
        <v>102</v>
      </c>
      <c r="H296" t="s">
        <v>126</v>
      </c>
      <c r="I296" t="s">
        <v>129</v>
      </c>
      <c r="J296" t="s">
        <v>112</v>
      </c>
      <c r="K296">
        <v>4632</v>
      </c>
      <c r="L296">
        <v>1394</v>
      </c>
      <c r="M296">
        <v>2708</v>
      </c>
      <c r="N296">
        <v>1000</v>
      </c>
      <c r="O296">
        <v>3478</v>
      </c>
      <c r="P296">
        <v>953</v>
      </c>
      <c r="Q296">
        <v>1633</v>
      </c>
      <c r="R296">
        <v>1076</v>
      </c>
      <c r="S296">
        <v>674</v>
      </c>
      <c r="T296">
        <v>1291</v>
      </c>
      <c r="U296">
        <v>4294</v>
      </c>
      <c r="V296">
        <v>3143</v>
      </c>
      <c r="W296">
        <v>1416</v>
      </c>
      <c r="X296">
        <v>3684</v>
      </c>
      <c r="Y296">
        <v>4222</v>
      </c>
      <c r="Z296">
        <v>4513</v>
      </c>
      <c r="AA296">
        <v>744</v>
      </c>
      <c r="AB296">
        <v>4135</v>
      </c>
      <c r="AC296">
        <v>3717</v>
      </c>
      <c r="AD296">
        <v>4420</v>
      </c>
      <c r="AE296">
        <v>3671</v>
      </c>
      <c r="AF296">
        <v>4898</v>
      </c>
      <c r="AG296">
        <v>4911</v>
      </c>
      <c r="AH296">
        <v>1080</v>
      </c>
      <c r="AI296">
        <v>1720</v>
      </c>
      <c r="AJ296">
        <v>1932</v>
      </c>
      <c r="AK296">
        <v>4595</v>
      </c>
      <c r="AL296">
        <v>4559</v>
      </c>
      <c r="AM296">
        <v>2608</v>
      </c>
      <c r="AN296">
        <v>4581</v>
      </c>
      <c r="AO296">
        <v>2124</v>
      </c>
      <c r="AP296">
        <v>3700</v>
      </c>
      <c r="AQ296">
        <v>1466</v>
      </c>
      <c r="AR296">
        <v>4288</v>
      </c>
      <c r="AS296">
        <v>3832</v>
      </c>
      <c r="AT296">
        <v>2132</v>
      </c>
      <c r="AU296">
        <v>4031</v>
      </c>
      <c r="AV296">
        <v>2366</v>
      </c>
      <c r="AW296">
        <v>1799</v>
      </c>
    </row>
    <row r="297" spans="2:49" x14ac:dyDescent="0.25">
      <c r="B297">
        <v>289</v>
      </c>
      <c r="C297" t="s">
        <v>408</v>
      </c>
      <c r="D297" s="6">
        <v>2.6</v>
      </c>
      <c r="E297">
        <v>23</v>
      </c>
      <c r="F297" t="s">
        <v>110</v>
      </c>
      <c r="G297" t="s">
        <v>102</v>
      </c>
      <c r="H297" t="s">
        <v>121</v>
      </c>
      <c r="I297" t="s">
        <v>129</v>
      </c>
      <c r="J297" t="s">
        <v>112</v>
      </c>
      <c r="K297">
        <v>555</v>
      </c>
      <c r="L297">
        <v>4422</v>
      </c>
      <c r="M297">
        <v>723</v>
      </c>
      <c r="N297">
        <v>4861</v>
      </c>
      <c r="O297">
        <v>3598</v>
      </c>
      <c r="P297">
        <v>2444</v>
      </c>
      <c r="Q297">
        <v>540</v>
      </c>
      <c r="R297">
        <v>4113</v>
      </c>
      <c r="S297">
        <v>3716</v>
      </c>
      <c r="T297">
        <v>1970</v>
      </c>
      <c r="U297">
        <v>2000</v>
      </c>
      <c r="V297">
        <v>1171</v>
      </c>
      <c r="W297">
        <v>4374</v>
      </c>
      <c r="X297">
        <v>2636</v>
      </c>
      <c r="Y297">
        <v>1698</v>
      </c>
      <c r="Z297">
        <v>4074</v>
      </c>
      <c r="AA297">
        <v>2001</v>
      </c>
      <c r="AB297">
        <v>4199</v>
      </c>
      <c r="AC297">
        <v>1194</v>
      </c>
      <c r="AD297">
        <v>4161</v>
      </c>
      <c r="AE297">
        <v>1862</v>
      </c>
      <c r="AF297">
        <v>4398</v>
      </c>
      <c r="AG297">
        <v>4110</v>
      </c>
      <c r="AH297">
        <v>1214</v>
      </c>
      <c r="AI297">
        <v>1952</v>
      </c>
      <c r="AJ297">
        <v>4884</v>
      </c>
      <c r="AK297">
        <v>2481</v>
      </c>
      <c r="AL297">
        <v>570</v>
      </c>
      <c r="AM297">
        <v>2809</v>
      </c>
      <c r="AN297">
        <v>4348</v>
      </c>
      <c r="AO297">
        <v>4701</v>
      </c>
      <c r="AP297">
        <v>888</v>
      </c>
      <c r="AQ297">
        <v>1753</v>
      </c>
      <c r="AR297">
        <v>1595</v>
      </c>
      <c r="AS297">
        <v>1066</v>
      </c>
      <c r="AT297">
        <v>3509</v>
      </c>
      <c r="AU297">
        <v>4627</v>
      </c>
      <c r="AV297">
        <v>3943</v>
      </c>
      <c r="AW297">
        <v>2576</v>
      </c>
    </row>
    <row r="298" spans="2:49" x14ac:dyDescent="0.25">
      <c r="B298">
        <v>290</v>
      </c>
      <c r="C298" t="s">
        <v>409</v>
      </c>
      <c r="D298" s="6">
        <v>8.5</v>
      </c>
      <c r="E298">
        <v>24</v>
      </c>
      <c r="F298" t="s">
        <v>111</v>
      </c>
      <c r="G298" t="s">
        <v>106</v>
      </c>
      <c r="H298" t="s">
        <v>122</v>
      </c>
      <c r="I298" t="s">
        <v>129</v>
      </c>
      <c r="J298" t="s">
        <v>112</v>
      </c>
      <c r="K298">
        <v>633</v>
      </c>
      <c r="L298">
        <v>1544</v>
      </c>
      <c r="M298">
        <v>4524</v>
      </c>
      <c r="N298">
        <v>1364</v>
      </c>
      <c r="O298">
        <v>2030</v>
      </c>
      <c r="P298">
        <v>3581</v>
      </c>
      <c r="Q298">
        <v>4541</v>
      </c>
      <c r="R298">
        <v>2689</v>
      </c>
      <c r="S298">
        <v>2710</v>
      </c>
      <c r="T298">
        <v>2292</v>
      </c>
      <c r="U298">
        <v>3806</v>
      </c>
      <c r="V298">
        <v>928</v>
      </c>
      <c r="W298">
        <v>3044</v>
      </c>
      <c r="X298">
        <v>703</v>
      </c>
      <c r="Y298">
        <v>1932</v>
      </c>
      <c r="Z298">
        <v>1003</v>
      </c>
      <c r="AA298">
        <v>1265</v>
      </c>
      <c r="AB298">
        <v>4344</v>
      </c>
      <c r="AC298">
        <v>2360</v>
      </c>
      <c r="AD298">
        <v>2952</v>
      </c>
      <c r="AE298">
        <v>3000</v>
      </c>
      <c r="AF298">
        <v>3672</v>
      </c>
      <c r="AG298">
        <v>2268</v>
      </c>
      <c r="AH298">
        <v>2301</v>
      </c>
      <c r="AI298">
        <v>3648</v>
      </c>
      <c r="AJ298">
        <v>1249</v>
      </c>
      <c r="AK298">
        <v>952</v>
      </c>
      <c r="AL298">
        <v>1354</v>
      </c>
      <c r="AM298">
        <v>2258</v>
      </c>
      <c r="AN298">
        <v>2069</v>
      </c>
      <c r="AO298">
        <v>3919</v>
      </c>
      <c r="AP298">
        <v>902</v>
      </c>
      <c r="AQ298">
        <v>1173</v>
      </c>
      <c r="AR298">
        <v>1504</v>
      </c>
      <c r="AS298">
        <v>949</v>
      </c>
      <c r="AT298">
        <v>2175</v>
      </c>
      <c r="AU298">
        <v>3751</v>
      </c>
      <c r="AV298">
        <v>631</v>
      </c>
      <c r="AW298">
        <v>610</v>
      </c>
    </row>
    <row r="299" spans="2:49" x14ac:dyDescent="0.25">
      <c r="B299">
        <v>291</v>
      </c>
      <c r="C299" t="s">
        <v>410</v>
      </c>
      <c r="D299" s="6">
        <v>1.3499999999999999</v>
      </c>
      <c r="E299">
        <v>65</v>
      </c>
      <c r="F299" t="s">
        <v>111</v>
      </c>
      <c r="G299" t="s">
        <v>106</v>
      </c>
      <c r="H299" t="s">
        <v>123</v>
      </c>
      <c r="I299" t="s">
        <v>129</v>
      </c>
      <c r="J299" t="s">
        <v>112</v>
      </c>
      <c r="K299">
        <v>550</v>
      </c>
      <c r="L299">
        <v>1529</v>
      </c>
      <c r="M299">
        <v>4302</v>
      </c>
      <c r="N299">
        <v>3697</v>
      </c>
      <c r="O299">
        <v>1688</v>
      </c>
      <c r="P299">
        <v>3667</v>
      </c>
      <c r="Q299">
        <v>1656</v>
      </c>
      <c r="R299">
        <v>4030</v>
      </c>
      <c r="S299">
        <v>1711</v>
      </c>
      <c r="T299">
        <v>4734</v>
      </c>
      <c r="U299">
        <v>4918</v>
      </c>
      <c r="V299">
        <v>4232</v>
      </c>
      <c r="W299">
        <v>3373</v>
      </c>
      <c r="X299">
        <v>1237</v>
      </c>
      <c r="Y299">
        <v>819</v>
      </c>
      <c r="Z299">
        <v>1345</v>
      </c>
      <c r="AA299">
        <v>3706</v>
      </c>
      <c r="AB299">
        <v>1583</v>
      </c>
      <c r="AC299">
        <v>810</v>
      </c>
      <c r="AD299">
        <v>4805</v>
      </c>
      <c r="AE299">
        <v>4804</v>
      </c>
      <c r="AF299">
        <v>3309</v>
      </c>
      <c r="AG299">
        <v>4910</v>
      </c>
      <c r="AH299">
        <v>2161</v>
      </c>
      <c r="AI299">
        <v>3447</v>
      </c>
      <c r="AJ299">
        <v>3847</v>
      </c>
      <c r="AK299">
        <v>3745</v>
      </c>
      <c r="AL299">
        <v>3845</v>
      </c>
      <c r="AM299">
        <v>1981</v>
      </c>
      <c r="AN299">
        <v>1696</v>
      </c>
      <c r="AO299">
        <v>1164</v>
      </c>
      <c r="AP299">
        <v>2143</v>
      </c>
      <c r="AQ299">
        <v>3142</v>
      </c>
      <c r="AR299">
        <v>1347</v>
      </c>
      <c r="AS299">
        <v>4139</v>
      </c>
      <c r="AT299">
        <v>1626</v>
      </c>
      <c r="AU299">
        <v>2089</v>
      </c>
      <c r="AV299">
        <v>1596</v>
      </c>
      <c r="AW299">
        <v>2104</v>
      </c>
    </row>
    <row r="300" spans="2:49" x14ac:dyDescent="0.25">
      <c r="B300">
        <v>292</v>
      </c>
      <c r="C300" t="s">
        <v>411</v>
      </c>
      <c r="D300" s="6">
        <v>2.5500000000000003</v>
      </c>
      <c r="E300">
        <v>698</v>
      </c>
      <c r="F300" t="s">
        <v>111</v>
      </c>
      <c r="G300" t="s">
        <v>106</v>
      </c>
      <c r="H300" t="s">
        <v>124</v>
      </c>
      <c r="I300" t="s">
        <v>129</v>
      </c>
      <c r="J300" t="s">
        <v>112</v>
      </c>
      <c r="K300">
        <v>2123</v>
      </c>
      <c r="L300">
        <v>1049</v>
      </c>
      <c r="M300">
        <v>2014</v>
      </c>
      <c r="N300">
        <v>1373</v>
      </c>
      <c r="O300">
        <v>3997</v>
      </c>
      <c r="P300">
        <v>2653</v>
      </c>
      <c r="Q300">
        <v>1795</v>
      </c>
      <c r="R300">
        <v>717</v>
      </c>
      <c r="S300">
        <v>2286</v>
      </c>
      <c r="T300">
        <v>659</v>
      </c>
      <c r="U300">
        <v>4495</v>
      </c>
      <c r="V300">
        <v>686</v>
      </c>
      <c r="W300">
        <v>1524</v>
      </c>
      <c r="X300">
        <v>4851</v>
      </c>
      <c r="Y300">
        <v>1119</v>
      </c>
      <c r="Z300">
        <v>3811</v>
      </c>
      <c r="AA300">
        <v>1619</v>
      </c>
      <c r="AB300">
        <v>938</v>
      </c>
      <c r="AC300">
        <v>2161</v>
      </c>
      <c r="AD300">
        <v>4782</v>
      </c>
      <c r="AE300">
        <v>4025</v>
      </c>
      <c r="AF300">
        <v>3353</v>
      </c>
      <c r="AG300">
        <v>1256</v>
      </c>
      <c r="AH300">
        <v>1510</v>
      </c>
      <c r="AI300">
        <v>3831</v>
      </c>
      <c r="AJ300">
        <v>4472</v>
      </c>
      <c r="AK300">
        <v>4447</v>
      </c>
      <c r="AL300">
        <v>2643</v>
      </c>
      <c r="AM300">
        <v>3430</v>
      </c>
      <c r="AN300">
        <v>1264</v>
      </c>
      <c r="AO300">
        <v>3433</v>
      </c>
      <c r="AP300">
        <v>4971</v>
      </c>
      <c r="AQ300">
        <v>1691</v>
      </c>
      <c r="AR300">
        <v>4810</v>
      </c>
      <c r="AS300">
        <v>806</v>
      </c>
      <c r="AT300">
        <v>924</v>
      </c>
      <c r="AU300">
        <v>1761</v>
      </c>
      <c r="AV300">
        <v>2388</v>
      </c>
      <c r="AW300">
        <v>4410</v>
      </c>
    </row>
    <row r="301" spans="2:49" x14ac:dyDescent="0.25">
      <c r="B301">
        <v>293</v>
      </c>
      <c r="C301" t="s">
        <v>412</v>
      </c>
      <c r="D301" s="6">
        <v>6.7</v>
      </c>
      <c r="E301">
        <v>456</v>
      </c>
      <c r="F301" t="s">
        <v>111</v>
      </c>
      <c r="G301" t="s">
        <v>106</v>
      </c>
      <c r="H301" t="s">
        <v>125</v>
      </c>
      <c r="I301" t="s">
        <v>128</v>
      </c>
      <c r="J301" t="s">
        <v>113</v>
      </c>
      <c r="K301">
        <v>2093</v>
      </c>
      <c r="L301">
        <v>4189</v>
      </c>
      <c r="M301">
        <v>3124</v>
      </c>
      <c r="N301">
        <v>1561</v>
      </c>
      <c r="O301">
        <v>1826</v>
      </c>
      <c r="P301">
        <v>4655</v>
      </c>
      <c r="Q301">
        <v>1753</v>
      </c>
      <c r="R301">
        <v>662</v>
      </c>
      <c r="S301">
        <v>1406</v>
      </c>
      <c r="T301">
        <v>509</v>
      </c>
      <c r="U301">
        <v>630</v>
      </c>
      <c r="V301">
        <v>1526</v>
      </c>
      <c r="W301">
        <v>1778</v>
      </c>
      <c r="X301">
        <v>1802</v>
      </c>
      <c r="Y301">
        <v>2243</v>
      </c>
      <c r="Z301">
        <v>3120</v>
      </c>
      <c r="AA301">
        <v>3404</v>
      </c>
      <c r="AB301">
        <v>1747</v>
      </c>
      <c r="AC301">
        <v>2789</v>
      </c>
      <c r="AD301">
        <v>1724</v>
      </c>
      <c r="AE301">
        <v>1315</v>
      </c>
      <c r="AF301">
        <v>1804</v>
      </c>
      <c r="AG301">
        <v>1979</v>
      </c>
      <c r="AH301">
        <v>4072</v>
      </c>
      <c r="AI301">
        <v>1636</v>
      </c>
      <c r="AJ301">
        <v>3315</v>
      </c>
      <c r="AK301">
        <v>4739</v>
      </c>
      <c r="AL301">
        <v>3473</v>
      </c>
      <c r="AM301">
        <v>2338</v>
      </c>
      <c r="AN301">
        <v>4047</v>
      </c>
      <c r="AO301">
        <v>3974</v>
      </c>
      <c r="AP301">
        <v>4109</v>
      </c>
      <c r="AQ301">
        <v>2975</v>
      </c>
      <c r="AR301">
        <v>2925</v>
      </c>
      <c r="AS301">
        <v>689</v>
      </c>
      <c r="AT301">
        <v>1846</v>
      </c>
      <c r="AU301">
        <v>3319</v>
      </c>
      <c r="AV301">
        <v>902</v>
      </c>
      <c r="AW301">
        <v>4017</v>
      </c>
    </row>
    <row r="302" spans="2:49" x14ac:dyDescent="0.25">
      <c r="B302">
        <v>294</v>
      </c>
      <c r="C302" t="s">
        <v>413</v>
      </c>
      <c r="D302" s="6">
        <v>7.7</v>
      </c>
      <c r="E302">
        <v>156</v>
      </c>
      <c r="F302" t="s">
        <v>109</v>
      </c>
      <c r="G302" t="s">
        <v>103</v>
      </c>
      <c r="H302" t="s">
        <v>126</v>
      </c>
      <c r="I302" t="s">
        <v>128</v>
      </c>
      <c r="J302" t="s">
        <v>113</v>
      </c>
      <c r="K302">
        <v>2881</v>
      </c>
      <c r="L302">
        <v>3526</v>
      </c>
      <c r="M302">
        <v>944</v>
      </c>
      <c r="N302">
        <v>4939</v>
      </c>
      <c r="O302">
        <v>2445</v>
      </c>
      <c r="P302">
        <v>1234</v>
      </c>
      <c r="Q302">
        <v>1381</v>
      </c>
      <c r="R302">
        <v>2281</v>
      </c>
      <c r="S302">
        <v>3789</v>
      </c>
      <c r="T302">
        <v>1576</v>
      </c>
      <c r="U302">
        <v>2282</v>
      </c>
      <c r="V302">
        <v>4308</v>
      </c>
      <c r="W302">
        <v>3467</v>
      </c>
      <c r="X302">
        <v>3521</v>
      </c>
      <c r="Y302">
        <v>2430</v>
      </c>
      <c r="Z302">
        <v>2133</v>
      </c>
      <c r="AA302">
        <v>3059</v>
      </c>
      <c r="AB302">
        <v>2149</v>
      </c>
      <c r="AC302">
        <v>2338</v>
      </c>
      <c r="AD302">
        <v>3207</v>
      </c>
      <c r="AE302">
        <v>1298</v>
      </c>
      <c r="AF302">
        <v>1803</v>
      </c>
      <c r="AG302">
        <v>3985</v>
      </c>
      <c r="AH302">
        <v>1902</v>
      </c>
      <c r="AI302">
        <v>4413</v>
      </c>
      <c r="AJ302">
        <v>1686</v>
      </c>
      <c r="AK302">
        <v>1128</v>
      </c>
      <c r="AL302">
        <v>3586</v>
      </c>
      <c r="AM302">
        <v>3696</v>
      </c>
      <c r="AN302">
        <v>3955</v>
      </c>
      <c r="AO302">
        <v>2904</v>
      </c>
      <c r="AP302">
        <v>2793</v>
      </c>
      <c r="AQ302">
        <v>885</v>
      </c>
      <c r="AR302">
        <v>1793</v>
      </c>
      <c r="AS302">
        <v>2034</v>
      </c>
      <c r="AT302">
        <v>971</v>
      </c>
      <c r="AU302">
        <v>3862</v>
      </c>
      <c r="AV302">
        <v>4313</v>
      </c>
      <c r="AW302">
        <v>3235</v>
      </c>
    </row>
    <row r="303" spans="2:49" x14ac:dyDescent="0.25">
      <c r="B303">
        <v>295</v>
      </c>
      <c r="C303" t="s">
        <v>414</v>
      </c>
      <c r="D303" s="6">
        <v>3.6</v>
      </c>
      <c r="E303">
        <v>654</v>
      </c>
      <c r="F303" t="s">
        <v>109</v>
      </c>
      <c r="G303" t="s">
        <v>103</v>
      </c>
      <c r="H303" t="s">
        <v>121</v>
      </c>
      <c r="I303" t="s">
        <v>130</v>
      </c>
      <c r="J303" t="s">
        <v>113</v>
      </c>
      <c r="K303">
        <v>964</v>
      </c>
      <c r="L303">
        <v>3581</v>
      </c>
      <c r="M303">
        <v>3512</v>
      </c>
      <c r="N303">
        <v>4958</v>
      </c>
      <c r="O303">
        <v>4406</v>
      </c>
      <c r="P303">
        <v>4915</v>
      </c>
      <c r="Q303">
        <v>2576</v>
      </c>
      <c r="R303">
        <v>1789</v>
      </c>
      <c r="S303">
        <v>2053</v>
      </c>
      <c r="T303">
        <v>596</v>
      </c>
      <c r="U303">
        <v>1286</v>
      </c>
      <c r="V303">
        <v>3033</v>
      </c>
      <c r="W303">
        <v>3194</v>
      </c>
      <c r="X303">
        <v>1608</v>
      </c>
      <c r="Y303">
        <v>517</v>
      </c>
      <c r="Z303">
        <v>4625</v>
      </c>
      <c r="AA303">
        <v>3022</v>
      </c>
      <c r="AB303">
        <v>2398</v>
      </c>
      <c r="AC303">
        <v>4344</v>
      </c>
      <c r="AD303">
        <v>4832</v>
      </c>
      <c r="AE303">
        <v>3713</v>
      </c>
      <c r="AF303">
        <v>4030</v>
      </c>
      <c r="AG303">
        <v>1611</v>
      </c>
      <c r="AH303">
        <v>1942</v>
      </c>
      <c r="AI303">
        <v>2500</v>
      </c>
      <c r="AJ303">
        <v>4651</v>
      </c>
      <c r="AK303">
        <v>4627</v>
      </c>
      <c r="AL303">
        <v>1790</v>
      </c>
      <c r="AM303">
        <v>1400</v>
      </c>
      <c r="AN303">
        <v>4251</v>
      </c>
      <c r="AO303">
        <v>1549</v>
      </c>
      <c r="AP303">
        <v>2313</v>
      </c>
      <c r="AQ303">
        <v>3247</v>
      </c>
      <c r="AR303">
        <v>3528</v>
      </c>
      <c r="AS303">
        <v>2019</v>
      </c>
      <c r="AT303">
        <v>814</v>
      </c>
      <c r="AU303">
        <v>4544</v>
      </c>
      <c r="AV303">
        <v>3455</v>
      </c>
      <c r="AW303">
        <v>539</v>
      </c>
    </row>
    <row r="304" spans="2:49" x14ac:dyDescent="0.25">
      <c r="B304">
        <v>296</v>
      </c>
      <c r="C304" t="s">
        <v>415</v>
      </c>
      <c r="D304" s="6">
        <v>2.8000000000000003</v>
      </c>
      <c r="E304">
        <v>789</v>
      </c>
      <c r="F304" t="s">
        <v>109</v>
      </c>
      <c r="G304" t="s">
        <v>103</v>
      </c>
      <c r="H304" t="s">
        <v>122</v>
      </c>
      <c r="I304" t="s">
        <v>130</v>
      </c>
      <c r="J304" t="s">
        <v>113</v>
      </c>
      <c r="K304">
        <v>1613</v>
      </c>
      <c r="L304">
        <v>1657</v>
      </c>
      <c r="M304">
        <v>4183</v>
      </c>
      <c r="N304">
        <v>4151</v>
      </c>
      <c r="O304">
        <v>4462</v>
      </c>
      <c r="P304">
        <v>2973</v>
      </c>
      <c r="Q304">
        <v>1647</v>
      </c>
      <c r="R304">
        <v>1121</v>
      </c>
      <c r="S304">
        <v>2628</v>
      </c>
      <c r="T304">
        <v>1054</v>
      </c>
      <c r="U304">
        <v>2277</v>
      </c>
      <c r="V304">
        <v>1039</v>
      </c>
      <c r="W304">
        <v>4158</v>
      </c>
      <c r="X304">
        <v>1358</v>
      </c>
      <c r="Y304">
        <v>3580</v>
      </c>
      <c r="Z304">
        <v>4190</v>
      </c>
      <c r="AA304">
        <v>1521</v>
      </c>
      <c r="AB304">
        <v>3633</v>
      </c>
      <c r="AC304">
        <v>4723</v>
      </c>
      <c r="AD304">
        <v>992</v>
      </c>
      <c r="AE304">
        <v>919</v>
      </c>
      <c r="AF304">
        <v>2295</v>
      </c>
      <c r="AG304">
        <v>1959</v>
      </c>
      <c r="AH304">
        <v>4524</v>
      </c>
      <c r="AI304">
        <v>3489</v>
      </c>
      <c r="AJ304">
        <v>649</v>
      </c>
      <c r="AK304">
        <v>1574</v>
      </c>
      <c r="AL304">
        <v>1412</v>
      </c>
      <c r="AM304">
        <v>2662</v>
      </c>
      <c r="AN304">
        <v>1446</v>
      </c>
      <c r="AO304">
        <v>1971</v>
      </c>
      <c r="AP304">
        <v>2613</v>
      </c>
      <c r="AQ304">
        <v>2191</v>
      </c>
      <c r="AR304">
        <v>4608</v>
      </c>
      <c r="AS304">
        <v>3357</v>
      </c>
      <c r="AT304">
        <v>1144</v>
      </c>
      <c r="AU304">
        <v>4482</v>
      </c>
      <c r="AV304">
        <v>4784</v>
      </c>
      <c r="AW304">
        <v>879</v>
      </c>
    </row>
    <row r="305" spans="2:49" x14ac:dyDescent="0.25">
      <c r="B305">
        <v>297</v>
      </c>
      <c r="C305" t="s">
        <v>416</v>
      </c>
      <c r="D305" s="6">
        <v>8.6999999999999993</v>
      </c>
      <c r="E305">
        <v>852</v>
      </c>
      <c r="F305" t="s">
        <v>109</v>
      </c>
      <c r="G305" t="s">
        <v>103</v>
      </c>
      <c r="H305" t="s">
        <v>123</v>
      </c>
      <c r="I305" t="s">
        <v>130</v>
      </c>
      <c r="J305" t="s">
        <v>113</v>
      </c>
      <c r="K305">
        <v>2754</v>
      </c>
      <c r="L305">
        <v>2095</v>
      </c>
      <c r="M305">
        <v>2039</v>
      </c>
      <c r="N305">
        <v>3210</v>
      </c>
      <c r="O305">
        <v>3101</v>
      </c>
      <c r="P305">
        <v>563</v>
      </c>
      <c r="Q305">
        <v>4477</v>
      </c>
      <c r="R305">
        <v>2773</v>
      </c>
      <c r="S305">
        <v>4442</v>
      </c>
      <c r="T305">
        <v>927</v>
      </c>
      <c r="U305">
        <v>4498</v>
      </c>
      <c r="V305">
        <v>2976</v>
      </c>
      <c r="W305">
        <v>1088</v>
      </c>
      <c r="X305">
        <v>1974</v>
      </c>
      <c r="Y305">
        <v>1119</v>
      </c>
      <c r="Z305">
        <v>3146</v>
      </c>
      <c r="AA305">
        <v>4947</v>
      </c>
      <c r="AB305">
        <v>4282</v>
      </c>
      <c r="AC305">
        <v>1123</v>
      </c>
      <c r="AD305">
        <v>1157</v>
      </c>
      <c r="AE305">
        <v>3046</v>
      </c>
      <c r="AF305">
        <v>1912</v>
      </c>
      <c r="AG305">
        <v>1859</v>
      </c>
      <c r="AH305">
        <v>3058</v>
      </c>
      <c r="AI305">
        <v>3303</v>
      </c>
      <c r="AJ305">
        <v>4383</v>
      </c>
      <c r="AK305">
        <v>1409</v>
      </c>
      <c r="AL305">
        <v>2106</v>
      </c>
      <c r="AM305">
        <v>4591</v>
      </c>
      <c r="AN305">
        <v>1918</v>
      </c>
      <c r="AO305">
        <v>4596</v>
      </c>
      <c r="AP305">
        <v>1503</v>
      </c>
      <c r="AQ305">
        <v>1047</v>
      </c>
      <c r="AR305">
        <v>3976</v>
      </c>
      <c r="AS305">
        <v>4425</v>
      </c>
      <c r="AT305">
        <v>4095</v>
      </c>
      <c r="AU305">
        <v>3554</v>
      </c>
      <c r="AV305">
        <v>3020</v>
      </c>
      <c r="AW305">
        <v>841</v>
      </c>
    </row>
    <row r="306" spans="2:49" x14ac:dyDescent="0.25">
      <c r="B306">
        <v>298</v>
      </c>
      <c r="C306" t="s">
        <v>417</v>
      </c>
      <c r="D306" s="6">
        <v>1.5499999999999998</v>
      </c>
      <c r="E306">
        <v>1</v>
      </c>
      <c r="F306" t="s">
        <v>109</v>
      </c>
      <c r="G306" t="s">
        <v>103</v>
      </c>
      <c r="H306" t="s">
        <v>124</v>
      </c>
      <c r="I306" t="s">
        <v>130</v>
      </c>
      <c r="J306" t="s">
        <v>113</v>
      </c>
      <c r="K306">
        <v>4112</v>
      </c>
      <c r="L306">
        <v>1085</v>
      </c>
      <c r="M306">
        <v>508</v>
      </c>
      <c r="N306">
        <v>3073</v>
      </c>
      <c r="O306">
        <v>1467</v>
      </c>
      <c r="P306">
        <v>3285</v>
      </c>
      <c r="Q306">
        <v>1538</v>
      </c>
      <c r="R306">
        <v>1969</v>
      </c>
      <c r="S306">
        <v>3977</v>
      </c>
      <c r="T306">
        <v>4759</v>
      </c>
      <c r="U306">
        <v>4373</v>
      </c>
      <c r="V306">
        <v>3451</v>
      </c>
      <c r="W306">
        <v>2076</v>
      </c>
      <c r="X306">
        <v>4478</v>
      </c>
      <c r="Y306">
        <v>3629</v>
      </c>
      <c r="Z306">
        <v>4598</v>
      </c>
      <c r="AA306">
        <v>4593</v>
      </c>
      <c r="AB306">
        <v>3380</v>
      </c>
      <c r="AC306">
        <v>2649</v>
      </c>
      <c r="AD306">
        <v>807</v>
      </c>
      <c r="AE306">
        <v>2770</v>
      </c>
      <c r="AF306">
        <v>3895</v>
      </c>
      <c r="AG306">
        <v>1206</v>
      </c>
      <c r="AH306">
        <v>2366</v>
      </c>
      <c r="AI306">
        <v>3372</v>
      </c>
      <c r="AJ306">
        <v>2718</v>
      </c>
      <c r="AK306">
        <v>1991</v>
      </c>
      <c r="AL306">
        <v>4996</v>
      </c>
      <c r="AM306">
        <v>4610</v>
      </c>
      <c r="AN306">
        <v>3407</v>
      </c>
      <c r="AO306">
        <v>3092</v>
      </c>
      <c r="AP306">
        <v>901</v>
      </c>
      <c r="AQ306">
        <v>1284</v>
      </c>
      <c r="AR306">
        <v>2265</v>
      </c>
      <c r="AS306">
        <v>548</v>
      </c>
      <c r="AT306">
        <v>4533</v>
      </c>
      <c r="AU306">
        <v>3227</v>
      </c>
      <c r="AV306">
        <v>1087</v>
      </c>
      <c r="AW306">
        <v>3389</v>
      </c>
    </row>
    <row r="307" spans="2:49" x14ac:dyDescent="0.25">
      <c r="B307">
        <v>299</v>
      </c>
      <c r="C307" t="s">
        <v>418</v>
      </c>
      <c r="D307" s="6">
        <v>1.1499999999999999</v>
      </c>
      <c r="E307">
        <v>3000</v>
      </c>
      <c r="F307" t="s">
        <v>110</v>
      </c>
      <c r="G307" t="s">
        <v>102</v>
      </c>
      <c r="H307" t="s">
        <v>121</v>
      </c>
      <c r="I307" t="s">
        <v>128</v>
      </c>
      <c r="J307" t="s">
        <v>114</v>
      </c>
      <c r="K307">
        <v>3649</v>
      </c>
      <c r="L307">
        <v>3714</v>
      </c>
      <c r="M307">
        <v>682</v>
      </c>
      <c r="N307">
        <v>3869</v>
      </c>
      <c r="O307">
        <v>2128</v>
      </c>
      <c r="P307">
        <v>647</v>
      </c>
      <c r="Q307">
        <v>997</v>
      </c>
      <c r="R307">
        <v>4198</v>
      </c>
      <c r="S307">
        <v>1653</v>
      </c>
      <c r="T307">
        <v>2745</v>
      </c>
      <c r="U307">
        <v>3661</v>
      </c>
      <c r="V307">
        <v>2444</v>
      </c>
      <c r="W307">
        <v>3131</v>
      </c>
      <c r="X307">
        <v>2697</v>
      </c>
      <c r="Y307">
        <v>3510</v>
      </c>
      <c r="Z307">
        <v>1827</v>
      </c>
      <c r="AA307">
        <v>723</v>
      </c>
      <c r="AB307">
        <v>3365</v>
      </c>
      <c r="AC307">
        <v>2516</v>
      </c>
      <c r="AD307">
        <v>3691</v>
      </c>
      <c r="AE307">
        <v>2067</v>
      </c>
      <c r="AF307">
        <v>1658</v>
      </c>
      <c r="AG307">
        <v>3008</v>
      </c>
      <c r="AH307">
        <v>2868</v>
      </c>
      <c r="AI307">
        <v>2097</v>
      </c>
      <c r="AJ307">
        <v>4637</v>
      </c>
      <c r="AK307">
        <v>2401</v>
      </c>
      <c r="AL307">
        <v>2768</v>
      </c>
      <c r="AM307">
        <v>2917</v>
      </c>
      <c r="AN307">
        <v>1455</v>
      </c>
      <c r="AO307">
        <v>1691</v>
      </c>
      <c r="AP307">
        <v>833</v>
      </c>
      <c r="AQ307">
        <v>599</v>
      </c>
      <c r="AR307">
        <v>4776</v>
      </c>
      <c r="AS307">
        <v>1759</v>
      </c>
      <c r="AT307">
        <v>2700</v>
      </c>
      <c r="AU307">
        <v>3967</v>
      </c>
      <c r="AV307">
        <v>4213</v>
      </c>
      <c r="AW307">
        <v>3307</v>
      </c>
    </row>
    <row r="308" spans="2:49" x14ac:dyDescent="0.25">
      <c r="B308">
        <v>300</v>
      </c>
      <c r="C308" t="s">
        <v>419</v>
      </c>
      <c r="D308" s="6">
        <v>2.35</v>
      </c>
      <c r="E308">
        <v>2200</v>
      </c>
      <c r="F308" t="s">
        <v>109</v>
      </c>
      <c r="G308" t="s">
        <v>103</v>
      </c>
      <c r="H308" t="s">
        <v>122</v>
      </c>
      <c r="I308" t="s">
        <v>128</v>
      </c>
      <c r="J308" t="s">
        <v>114</v>
      </c>
      <c r="K308">
        <v>4361</v>
      </c>
      <c r="L308">
        <v>1696</v>
      </c>
      <c r="M308">
        <v>4055</v>
      </c>
      <c r="N308">
        <v>4920</v>
      </c>
      <c r="O308">
        <v>1069</v>
      </c>
      <c r="P308">
        <v>516</v>
      </c>
      <c r="Q308">
        <v>2306</v>
      </c>
      <c r="R308">
        <v>4408</v>
      </c>
      <c r="S308">
        <v>4168</v>
      </c>
      <c r="T308">
        <v>3153</v>
      </c>
      <c r="U308">
        <v>3320</v>
      </c>
      <c r="V308">
        <v>2059</v>
      </c>
      <c r="W308">
        <v>1215</v>
      </c>
      <c r="X308">
        <v>4983</v>
      </c>
      <c r="Y308">
        <v>3532</v>
      </c>
      <c r="Z308">
        <v>645</v>
      </c>
      <c r="AA308">
        <v>2689</v>
      </c>
      <c r="AB308">
        <v>1781</v>
      </c>
      <c r="AC308">
        <v>902</v>
      </c>
      <c r="AD308">
        <v>3377</v>
      </c>
      <c r="AE308">
        <v>3908</v>
      </c>
      <c r="AF308">
        <v>527</v>
      </c>
      <c r="AG308">
        <v>3639</v>
      </c>
      <c r="AH308">
        <v>691</v>
      </c>
      <c r="AI308">
        <v>2902</v>
      </c>
      <c r="AJ308">
        <v>4605</v>
      </c>
      <c r="AK308">
        <v>3567</v>
      </c>
      <c r="AL308">
        <v>1806</v>
      </c>
      <c r="AM308">
        <v>4928</v>
      </c>
      <c r="AN308">
        <v>1977</v>
      </c>
      <c r="AO308">
        <v>1030</v>
      </c>
      <c r="AP308">
        <v>2336</v>
      </c>
      <c r="AQ308">
        <v>1777</v>
      </c>
      <c r="AR308">
        <v>4774</v>
      </c>
      <c r="AS308">
        <v>2770</v>
      </c>
      <c r="AT308">
        <v>2482</v>
      </c>
      <c r="AU308">
        <v>3607</v>
      </c>
      <c r="AV308">
        <v>2184</v>
      </c>
      <c r="AW308">
        <v>3144</v>
      </c>
    </row>
    <row r="309" spans="2:49" x14ac:dyDescent="0.25">
      <c r="B309">
        <v>301</v>
      </c>
      <c r="C309" t="s">
        <v>420</v>
      </c>
      <c r="D309" s="6">
        <v>6.5</v>
      </c>
      <c r="E309">
        <v>514</v>
      </c>
      <c r="F309" t="s">
        <v>107</v>
      </c>
      <c r="G309" t="s">
        <v>104</v>
      </c>
      <c r="H309" t="s">
        <v>123</v>
      </c>
      <c r="I309" t="s">
        <v>128</v>
      </c>
      <c r="J309" t="s">
        <v>114</v>
      </c>
      <c r="K309">
        <v>4600</v>
      </c>
      <c r="L309">
        <v>1847</v>
      </c>
      <c r="M309">
        <v>601</v>
      </c>
      <c r="N309">
        <v>4155</v>
      </c>
      <c r="O309">
        <v>1022</v>
      </c>
      <c r="P309">
        <v>1505</v>
      </c>
      <c r="Q309">
        <v>2692</v>
      </c>
      <c r="R309">
        <v>701</v>
      </c>
      <c r="S309">
        <v>1814</v>
      </c>
      <c r="T309">
        <v>1068</v>
      </c>
      <c r="U309">
        <v>3733</v>
      </c>
      <c r="V309">
        <v>4872</v>
      </c>
      <c r="W309">
        <v>4574</v>
      </c>
      <c r="X309">
        <v>2523</v>
      </c>
      <c r="Y309">
        <v>3816</v>
      </c>
      <c r="Z309">
        <v>3279</v>
      </c>
      <c r="AA309">
        <v>3480</v>
      </c>
      <c r="AB309">
        <v>4131</v>
      </c>
      <c r="AC309">
        <v>2863</v>
      </c>
      <c r="AD309">
        <v>2790</v>
      </c>
      <c r="AE309">
        <v>3102</v>
      </c>
      <c r="AF309">
        <v>2596</v>
      </c>
      <c r="AG309">
        <v>1039</v>
      </c>
      <c r="AH309">
        <v>3689</v>
      </c>
      <c r="AI309">
        <v>1592</v>
      </c>
      <c r="AJ309">
        <v>3981</v>
      </c>
      <c r="AK309">
        <v>4108</v>
      </c>
      <c r="AL309">
        <v>724</v>
      </c>
      <c r="AM309">
        <v>4649</v>
      </c>
      <c r="AN309">
        <v>3096</v>
      </c>
      <c r="AO309">
        <v>1412</v>
      </c>
      <c r="AP309">
        <v>4587</v>
      </c>
      <c r="AQ309">
        <v>2541</v>
      </c>
      <c r="AR309">
        <v>4950</v>
      </c>
      <c r="AS309">
        <v>698</v>
      </c>
      <c r="AT309">
        <v>1482</v>
      </c>
      <c r="AU309">
        <v>3909</v>
      </c>
      <c r="AV309">
        <v>3850</v>
      </c>
      <c r="AW309">
        <v>4961</v>
      </c>
    </row>
    <row r="310" spans="2:49" x14ac:dyDescent="0.25">
      <c r="B310">
        <v>302</v>
      </c>
      <c r="C310" t="s">
        <v>421</v>
      </c>
      <c r="D310" s="6">
        <v>7.5</v>
      </c>
      <c r="E310">
        <v>654</v>
      </c>
      <c r="F310" t="s">
        <v>108</v>
      </c>
      <c r="G310" t="s">
        <v>105</v>
      </c>
      <c r="H310" t="s">
        <v>124</v>
      </c>
      <c r="I310" t="s">
        <v>128</v>
      </c>
      <c r="J310" t="s">
        <v>114</v>
      </c>
      <c r="K310">
        <v>1316</v>
      </c>
      <c r="L310">
        <v>2154</v>
      </c>
      <c r="M310">
        <v>4930</v>
      </c>
      <c r="N310">
        <v>3197</v>
      </c>
      <c r="O310">
        <v>4713</v>
      </c>
      <c r="P310">
        <v>4124</v>
      </c>
      <c r="Q310">
        <v>4832</v>
      </c>
      <c r="R310">
        <v>4887</v>
      </c>
      <c r="S310">
        <v>2964</v>
      </c>
      <c r="T310">
        <v>2687</v>
      </c>
      <c r="U310">
        <v>2858</v>
      </c>
      <c r="V310">
        <v>2766</v>
      </c>
      <c r="W310">
        <v>4632</v>
      </c>
      <c r="X310">
        <v>3413</v>
      </c>
      <c r="Y310">
        <v>2862</v>
      </c>
      <c r="Z310">
        <v>3740</v>
      </c>
      <c r="AA310">
        <v>1913</v>
      </c>
      <c r="AB310">
        <v>844</v>
      </c>
      <c r="AC310">
        <v>3386</v>
      </c>
      <c r="AD310">
        <v>1905</v>
      </c>
      <c r="AE310">
        <v>3133</v>
      </c>
      <c r="AF310">
        <v>2157</v>
      </c>
      <c r="AG310">
        <v>4088</v>
      </c>
      <c r="AH310">
        <v>2299</v>
      </c>
      <c r="AI310">
        <v>2954</v>
      </c>
      <c r="AJ310">
        <v>3617</v>
      </c>
      <c r="AK310">
        <v>1373</v>
      </c>
      <c r="AL310">
        <v>1374</v>
      </c>
      <c r="AM310">
        <v>4875</v>
      </c>
      <c r="AN310">
        <v>1538</v>
      </c>
      <c r="AO310">
        <v>4535</v>
      </c>
      <c r="AP310">
        <v>4777</v>
      </c>
      <c r="AQ310">
        <v>3877</v>
      </c>
      <c r="AR310">
        <v>3067</v>
      </c>
      <c r="AS310">
        <v>869</v>
      </c>
      <c r="AT310">
        <v>4472</v>
      </c>
      <c r="AU310">
        <v>4040</v>
      </c>
      <c r="AV310">
        <v>2226</v>
      </c>
      <c r="AW310">
        <v>1239</v>
      </c>
    </row>
    <row r="311" spans="2:49" x14ac:dyDescent="0.25">
      <c r="B311">
        <v>303</v>
      </c>
      <c r="C311" t="s">
        <v>422</v>
      </c>
      <c r="D311" s="6">
        <v>1.1499999999999999</v>
      </c>
      <c r="E311">
        <v>3000</v>
      </c>
      <c r="F311" t="s">
        <v>110</v>
      </c>
      <c r="G311" t="s">
        <v>102</v>
      </c>
      <c r="H311" t="s">
        <v>121</v>
      </c>
      <c r="I311" t="s">
        <v>128</v>
      </c>
      <c r="J311" t="s">
        <v>112</v>
      </c>
      <c r="K311">
        <v>1000</v>
      </c>
      <c r="L311">
        <v>2407</v>
      </c>
      <c r="M311">
        <v>3784</v>
      </c>
      <c r="N311">
        <v>930</v>
      </c>
      <c r="O311">
        <v>2534</v>
      </c>
      <c r="P311">
        <v>4100</v>
      </c>
      <c r="Q311">
        <v>563</v>
      </c>
      <c r="R311">
        <v>1601</v>
      </c>
      <c r="S311">
        <v>3334</v>
      </c>
      <c r="T311">
        <v>3764</v>
      </c>
      <c r="U311">
        <v>4914</v>
      </c>
      <c r="V311">
        <v>3460</v>
      </c>
      <c r="W311">
        <v>1536</v>
      </c>
      <c r="X311">
        <v>3420</v>
      </c>
      <c r="Y311">
        <v>684</v>
      </c>
      <c r="Z311">
        <v>724</v>
      </c>
      <c r="AA311">
        <v>2627</v>
      </c>
      <c r="AB311">
        <v>2474</v>
      </c>
      <c r="AC311">
        <v>1463</v>
      </c>
      <c r="AD311">
        <v>4456</v>
      </c>
      <c r="AE311">
        <v>1052</v>
      </c>
      <c r="AF311">
        <v>2968</v>
      </c>
      <c r="AG311">
        <v>3780</v>
      </c>
      <c r="AH311">
        <v>3105</v>
      </c>
      <c r="AI311">
        <v>1203</v>
      </c>
      <c r="AJ311">
        <v>4475</v>
      </c>
      <c r="AK311">
        <v>4846</v>
      </c>
      <c r="AL311">
        <v>715</v>
      </c>
      <c r="AM311">
        <v>4968</v>
      </c>
      <c r="AN311">
        <v>2580</v>
      </c>
      <c r="AO311">
        <v>3876</v>
      </c>
      <c r="AP311">
        <v>4419</v>
      </c>
      <c r="AQ311">
        <v>565</v>
      </c>
      <c r="AR311">
        <v>3849</v>
      </c>
      <c r="AS311">
        <v>3229</v>
      </c>
      <c r="AT311">
        <v>1917</v>
      </c>
      <c r="AU311">
        <v>571</v>
      </c>
      <c r="AV311">
        <v>1280</v>
      </c>
      <c r="AW311">
        <v>930</v>
      </c>
    </row>
    <row r="312" spans="2:49" x14ac:dyDescent="0.25">
      <c r="B312">
        <v>304</v>
      </c>
      <c r="C312" t="s">
        <v>423</v>
      </c>
      <c r="D312" s="6">
        <v>2.35</v>
      </c>
      <c r="E312">
        <v>2200</v>
      </c>
      <c r="F312" t="s">
        <v>109</v>
      </c>
      <c r="G312" t="s">
        <v>103</v>
      </c>
      <c r="H312" t="s">
        <v>122</v>
      </c>
      <c r="I312" t="s">
        <v>128</v>
      </c>
      <c r="J312" t="s">
        <v>112</v>
      </c>
      <c r="K312">
        <v>4024</v>
      </c>
      <c r="L312">
        <v>2440</v>
      </c>
      <c r="M312">
        <v>4435</v>
      </c>
      <c r="N312">
        <v>521</v>
      </c>
      <c r="O312">
        <v>3560</v>
      </c>
      <c r="P312">
        <v>2996</v>
      </c>
      <c r="Q312">
        <v>893</v>
      </c>
      <c r="R312">
        <v>2814</v>
      </c>
      <c r="S312">
        <v>3444</v>
      </c>
      <c r="T312">
        <v>3562</v>
      </c>
      <c r="U312">
        <v>4958</v>
      </c>
      <c r="V312">
        <v>1608</v>
      </c>
      <c r="W312">
        <v>513</v>
      </c>
      <c r="X312">
        <v>2780</v>
      </c>
      <c r="Y312">
        <v>4870</v>
      </c>
      <c r="Z312">
        <v>4245</v>
      </c>
      <c r="AA312">
        <v>3430</v>
      </c>
      <c r="AB312">
        <v>2653</v>
      </c>
      <c r="AC312">
        <v>4780</v>
      </c>
      <c r="AD312">
        <v>2449</v>
      </c>
      <c r="AE312">
        <v>2758</v>
      </c>
      <c r="AF312">
        <v>896</v>
      </c>
      <c r="AG312">
        <v>4395</v>
      </c>
      <c r="AH312">
        <v>4959</v>
      </c>
      <c r="AI312">
        <v>3500</v>
      </c>
      <c r="AJ312">
        <v>2005</v>
      </c>
      <c r="AK312">
        <v>959</v>
      </c>
      <c r="AL312">
        <v>2560</v>
      </c>
      <c r="AM312">
        <v>4540</v>
      </c>
      <c r="AN312">
        <v>863</v>
      </c>
      <c r="AO312">
        <v>4973</v>
      </c>
      <c r="AP312">
        <v>2659</v>
      </c>
      <c r="AQ312">
        <v>4747</v>
      </c>
      <c r="AR312">
        <v>516</v>
      </c>
      <c r="AS312">
        <v>4755</v>
      </c>
      <c r="AT312">
        <v>2933</v>
      </c>
      <c r="AU312">
        <v>1240</v>
      </c>
      <c r="AV312">
        <v>2306</v>
      </c>
      <c r="AW312">
        <v>3694</v>
      </c>
    </row>
    <row r="313" spans="2:49" x14ac:dyDescent="0.25">
      <c r="B313">
        <v>305</v>
      </c>
      <c r="C313" t="s">
        <v>424</v>
      </c>
      <c r="D313" s="6">
        <v>6.5</v>
      </c>
      <c r="E313">
        <v>514</v>
      </c>
      <c r="F313" t="s">
        <v>107</v>
      </c>
      <c r="G313" t="s">
        <v>104</v>
      </c>
      <c r="H313" t="s">
        <v>123</v>
      </c>
      <c r="I313" t="s">
        <v>128</v>
      </c>
      <c r="J313" t="s">
        <v>112</v>
      </c>
      <c r="K313">
        <v>2537</v>
      </c>
      <c r="L313">
        <v>2537</v>
      </c>
      <c r="M313">
        <v>3649</v>
      </c>
      <c r="N313">
        <v>4883</v>
      </c>
      <c r="O313">
        <v>2224</v>
      </c>
      <c r="P313">
        <v>2619</v>
      </c>
      <c r="Q313">
        <v>4704</v>
      </c>
      <c r="R313">
        <v>557</v>
      </c>
      <c r="S313">
        <v>1464</v>
      </c>
      <c r="T313">
        <v>3122</v>
      </c>
      <c r="U313">
        <v>2567</v>
      </c>
      <c r="V313">
        <v>3538</v>
      </c>
      <c r="W313">
        <v>3228</v>
      </c>
      <c r="X313">
        <v>1789</v>
      </c>
      <c r="Y313">
        <v>3965</v>
      </c>
      <c r="Z313">
        <v>1034</v>
      </c>
      <c r="AA313">
        <v>4865</v>
      </c>
      <c r="AB313">
        <v>2392</v>
      </c>
      <c r="AC313">
        <v>1394</v>
      </c>
      <c r="AD313">
        <v>682</v>
      </c>
      <c r="AE313">
        <v>635</v>
      </c>
      <c r="AF313">
        <v>832</v>
      </c>
      <c r="AG313">
        <v>1564</v>
      </c>
      <c r="AH313">
        <v>1617</v>
      </c>
      <c r="AI313">
        <v>4073</v>
      </c>
      <c r="AJ313">
        <v>3413</v>
      </c>
      <c r="AK313">
        <v>4870</v>
      </c>
      <c r="AL313">
        <v>2567</v>
      </c>
      <c r="AM313">
        <v>2318</v>
      </c>
      <c r="AN313">
        <v>2985</v>
      </c>
      <c r="AO313">
        <v>1949</v>
      </c>
      <c r="AP313">
        <v>4969</v>
      </c>
      <c r="AQ313">
        <v>2470</v>
      </c>
      <c r="AR313">
        <v>2887</v>
      </c>
      <c r="AS313">
        <v>3107</v>
      </c>
      <c r="AT313">
        <v>2834</v>
      </c>
      <c r="AU313">
        <v>2503</v>
      </c>
      <c r="AV313">
        <v>912</v>
      </c>
      <c r="AW313">
        <v>2348</v>
      </c>
    </row>
    <row r="314" spans="2:49" x14ac:dyDescent="0.25">
      <c r="B314">
        <v>306</v>
      </c>
      <c r="C314" t="s">
        <v>425</v>
      </c>
      <c r="D314" s="6">
        <v>7.5</v>
      </c>
      <c r="E314">
        <v>654</v>
      </c>
      <c r="F314" t="s">
        <v>108</v>
      </c>
      <c r="G314" t="s">
        <v>105</v>
      </c>
      <c r="H314" t="s">
        <v>124</v>
      </c>
      <c r="I314" t="s">
        <v>128</v>
      </c>
      <c r="J314" t="s">
        <v>112</v>
      </c>
      <c r="K314">
        <v>2903</v>
      </c>
      <c r="L314">
        <v>4600</v>
      </c>
      <c r="M314">
        <v>3240</v>
      </c>
      <c r="N314">
        <v>4190</v>
      </c>
      <c r="O314">
        <v>1694</v>
      </c>
      <c r="P314">
        <v>1471</v>
      </c>
      <c r="Q314">
        <v>4973</v>
      </c>
      <c r="R314">
        <v>3678</v>
      </c>
      <c r="S314">
        <v>4163</v>
      </c>
      <c r="T314">
        <v>3742</v>
      </c>
      <c r="U314">
        <v>3288</v>
      </c>
      <c r="V314">
        <v>1881</v>
      </c>
      <c r="W314">
        <v>3593</v>
      </c>
      <c r="X314">
        <v>1357</v>
      </c>
      <c r="Y314">
        <v>873</v>
      </c>
      <c r="Z314">
        <v>3119</v>
      </c>
      <c r="AA314">
        <v>3006</v>
      </c>
      <c r="AB314">
        <v>4483</v>
      </c>
      <c r="AC314">
        <v>1753</v>
      </c>
      <c r="AD314">
        <v>4892</v>
      </c>
      <c r="AE314">
        <v>943</v>
      </c>
      <c r="AF314">
        <v>694</v>
      </c>
      <c r="AG314">
        <v>628</v>
      </c>
      <c r="AH314">
        <v>4060</v>
      </c>
      <c r="AI314">
        <v>1116</v>
      </c>
      <c r="AJ314">
        <v>2249</v>
      </c>
      <c r="AK314">
        <v>1864</v>
      </c>
      <c r="AL314">
        <v>2125</v>
      </c>
      <c r="AM314">
        <v>2202</v>
      </c>
      <c r="AN314">
        <v>2492</v>
      </c>
      <c r="AO314">
        <v>4166</v>
      </c>
      <c r="AP314">
        <v>2096</v>
      </c>
      <c r="AQ314">
        <v>1206</v>
      </c>
      <c r="AR314">
        <v>2364</v>
      </c>
      <c r="AS314">
        <v>1191</v>
      </c>
      <c r="AT314">
        <v>1732</v>
      </c>
      <c r="AU314">
        <v>2194</v>
      </c>
      <c r="AV314">
        <v>1192</v>
      </c>
      <c r="AW314">
        <v>2344</v>
      </c>
    </row>
    <row r="315" spans="2:49" x14ac:dyDescent="0.25">
      <c r="B315">
        <v>307</v>
      </c>
      <c r="C315" t="s">
        <v>426</v>
      </c>
      <c r="D315" s="6">
        <v>3.4</v>
      </c>
      <c r="E315">
        <v>765</v>
      </c>
      <c r="F315" t="s">
        <v>110</v>
      </c>
      <c r="G315" t="s">
        <v>102</v>
      </c>
      <c r="H315" t="s">
        <v>126</v>
      </c>
      <c r="I315" t="s">
        <v>129</v>
      </c>
      <c r="J315" t="s">
        <v>112</v>
      </c>
      <c r="K315">
        <v>1945</v>
      </c>
      <c r="L315">
        <v>4400</v>
      </c>
      <c r="M315">
        <v>757</v>
      </c>
      <c r="N315">
        <v>1729</v>
      </c>
      <c r="O315">
        <v>3704</v>
      </c>
      <c r="P315">
        <v>3270</v>
      </c>
      <c r="Q315">
        <v>4827</v>
      </c>
      <c r="R315">
        <v>3293</v>
      </c>
      <c r="S315">
        <v>3587</v>
      </c>
      <c r="T315">
        <v>3535</v>
      </c>
      <c r="U315">
        <v>1781</v>
      </c>
      <c r="V315">
        <v>3858</v>
      </c>
      <c r="W315">
        <v>4052</v>
      </c>
      <c r="X315">
        <v>3905</v>
      </c>
      <c r="Y315">
        <v>3959</v>
      </c>
      <c r="Z315">
        <v>1849</v>
      </c>
      <c r="AA315">
        <v>534</v>
      </c>
      <c r="AB315">
        <v>3543</v>
      </c>
      <c r="AC315">
        <v>2285</v>
      </c>
      <c r="AD315">
        <v>3133</v>
      </c>
      <c r="AE315">
        <v>2188</v>
      </c>
      <c r="AF315">
        <v>4236</v>
      </c>
      <c r="AG315">
        <v>1232</v>
      </c>
      <c r="AH315">
        <v>2245</v>
      </c>
      <c r="AI315">
        <v>4057</v>
      </c>
      <c r="AJ315">
        <v>2902</v>
      </c>
      <c r="AK315">
        <v>1932</v>
      </c>
      <c r="AL315">
        <v>1558</v>
      </c>
      <c r="AM315">
        <v>2242</v>
      </c>
      <c r="AN315">
        <v>2531</v>
      </c>
      <c r="AO315">
        <v>4487</v>
      </c>
      <c r="AP315">
        <v>1839</v>
      </c>
      <c r="AQ315">
        <v>2845</v>
      </c>
      <c r="AR315">
        <v>1946</v>
      </c>
      <c r="AS315">
        <v>3404</v>
      </c>
      <c r="AT315">
        <v>3530</v>
      </c>
      <c r="AU315">
        <v>3439</v>
      </c>
      <c r="AV315">
        <v>2052</v>
      </c>
      <c r="AW315">
        <v>3984</v>
      </c>
    </row>
    <row r="316" spans="2:49" x14ac:dyDescent="0.25">
      <c r="B316">
        <v>308</v>
      </c>
      <c r="C316" t="s">
        <v>427</v>
      </c>
      <c r="D316" s="6">
        <v>2.6</v>
      </c>
      <c r="E316">
        <v>23</v>
      </c>
      <c r="F316" t="s">
        <v>110</v>
      </c>
      <c r="G316" t="s">
        <v>102</v>
      </c>
      <c r="H316" t="s">
        <v>121</v>
      </c>
      <c r="I316" t="s">
        <v>129</v>
      </c>
      <c r="J316" t="s">
        <v>112</v>
      </c>
      <c r="K316">
        <v>750</v>
      </c>
      <c r="L316">
        <v>3922</v>
      </c>
      <c r="M316">
        <v>3480</v>
      </c>
      <c r="N316">
        <v>3853</v>
      </c>
      <c r="O316">
        <v>3422</v>
      </c>
      <c r="P316">
        <v>3509</v>
      </c>
      <c r="Q316">
        <v>3852</v>
      </c>
      <c r="R316">
        <v>1002</v>
      </c>
      <c r="S316">
        <v>2989</v>
      </c>
      <c r="T316">
        <v>3022</v>
      </c>
      <c r="U316">
        <v>1452</v>
      </c>
      <c r="V316">
        <v>1749</v>
      </c>
      <c r="W316">
        <v>4317</v>
      </c>
      <c r="X316">
        <v>4161</v>
      </c>
      <c r="Y316">
        <v>560</v>
      </c>
      <c r="Z316">
        <v>2680</v>
      </c>
      <c r="AA316">
        <v>1882</v>
      </c>
      <c r="AB316">
        <v>3637</v>
      </c>
      <c r="AC316">
        <v>1959</v>
      </c>
      <c r="AD316">
        <v>1350</v>
      </c>
      <c r="AE316">
        <v>826</v>
      </c>
      <c r="AF316">
        <v>2617</v>
      </c>
      <c r="AG316">
        <v>2401</v>
      </c>
      <c r="AH316">
        <v>4657</v>
      </c>
      <c r="AI316">
        <v>4802</v>
      </c>
      <c r="AJ316">
        <v>4510</v>
      </c>
      <c r="AK316">
        <v>1227</v>
      </c>
      <c r="AL316">
        <v>4575</v>
      </c>
      <c r="AM316">
        <v>4906</v>
      </c>
      <c r="AN316">
        <v>1670</v>
      </c>
      <c r="AO316">
        <v>3593</v>
      </c>
      <c r="AP316">
        <v>3869</v>
      </c>
      <c r="AQ316">
        <v>3741</v>
      </c>
      <c r="AR316">
        <v>4714</v>
      </c>
      <c r="AS316">
        <v>836</v>
      </c>
      <c r="AT316">
        <v>2591</v>
      </c>
      <c r="AU316">
        <v>822</v>
      </c>
      <c r="AV316">
        <v>4182</v>
      </c>
      <c r="AW316">
        <v>3562</v>
      </c>
    </row>
    <row r="317" spans="2:49" x14ac:dyDescent="0.25">
      <c r="B317">
        <v>309</v>
      </c>
      <c r="C317" t="s">
        <v>428</v>
      </c>
      <c r="D317" s="6">
        <v>8.5</v>
      </c>
      <c r="E317">
        <v>24</v>
      </c>
      <c r="F317" t="s">
        <v>111</v>
      </c>
      <c r="G317" t="s">
        <v>106</v>
      </c>
      <c r="H317" t="s">
        <v>122</v>
      </c>
      <c r="I317" t="s">
        <v>129</v>
      </c>
      <c r="J317" t="s">
        <v>112</v>
      </c>
      <c r="K317">
        <v>4736</v>
      </c>
      <c r="L317">
        <v>1584</v>
      </c>
      <c r="M317">
        <v>4878</v>
      </c>
      <c r="N317">
        <v>4520</v>
      </c>
      <c r="O317">
        <v>4748</v>
      </c>
      <c r="P317">
        <v>2706</v>
      </c>
      <c r="Q317">
        <v>3291</v>
      </c>
      <c r="R317">
        <v>3765</v>
      </c>
      <c r="S317">
        <v>1467</v>
      </c>
      <c r="T317">
        <v>4628</v>
      </c>
      <c r="U317">
        <v>1502</v>
      </c>
      <c r="V317">
        <v>2404</v>
      </c>
      <c r="W317">
        <v>3494</v>
      </c>
      <c r="X317">
        <v>4377</v>
      </c>
      <c r="Y317">
        <v>690</v>
      </c>
      <c r="Z317">
        <v>3102</v>
      </c>
      <c r="AA317">
        <v>1241</v>
      </c>
      <c r="AB317">
        <v>2980</v>
      </c>
      <c r="AC317">
        <v>1761</v>
      </c>
      <c r="AD317">
        <v>3707</v>
      </c>
      <c r="AE317">
        <v>1146</v>
      </c>
      <c r="AF317">
        <v>4617</v>
      </c>
      <c r="AG317">
        <v>3598</v>
      </c>
      <c r="AH317">
        <v>1482</v>
      </c>
      <c r="AI317">
        <v>933</v>
      </c>
      <c r="AJ317">
        <v>1292</v>
      </c>
      <c r="AK317">
        <v>1369</v>
      </c>
      <c r="AL317">
        <v>2860</v>
      </c>
      <c r="AM317">
        <v>1219</v>
      </c>
      <c r="AN317">
        <v>4115</v>
      </c>
      <c r="AO317">
        <v>1386</v>
      </c>
      <c r="AP317">
        <v>2167</v>
      </c>
      <c r="AQ317">
        <v>3555</v>
      </c>
      <c r="AR317">
        <v>3122</v>
      </c>
      <c r="AS317">
        <v>2178</v>
      </c>
      <c r="AT317">
        <v>4652</v>
      </c>
      <c r="AU317">
        <v>4978</v>
      </c>
      <c r="AV317">
        <v>4403</v>
      </c>
      <c r="AW317">
        <v>4815</v>
      </c>
    </row>
    <row r="318" spans="2:49" x14ac:dyDescent="0.25">
      <c r="B318">
        <v>310</v>
      </c>
      <c r="C318" t="s">
        <v>429</v>
      </c>
      <c r="D318" s="6">
        <v>1.3499999999999999</v>
      </c>
      <c r="E318">
        <v>65</v>
      </c>
      <c r="F318" t="s">
        <v>111</v>
      </c>
      <c r="G318" t="s">
        <v>106</v>
      </c>
      <c r="H318" t="s">
        <v>123</v>
      </c>
      <c r="I318" t="s">
        <v>129</v>
      </c>
      <c r="J318" t="s">
        <v>112</v>
      </c>
      <c r="K318">
        <v>1477</v>
      </c>
      <c r="L318">
        <v>549</v>
      </c>
      <c r="M318">
        <v>1964</v>
      </c>
      <c r="N318">
        <v>752</v>
      </c>
      <c r="O318">
        <v>3307</v>
      </c>
      <c r="P318">
        <v>1540</v>
      </c>
      <c r="Q318">
        <v>999</v>
      </c>
      <c r="R318">
        <v>1880</v>
      </c>
      <c r="S318">
        <v>3490</v>
      </c>
      <c r="T318">
        <v>2829</v>
      </c>
      <c r="U318">
        <v>3413</v>
      </c>
      <c r="V318">
        <v>2787</v>
      </c>
      <c r="W318">
        <v>4122</v>
      </c>
      <c r="X318">
        <v>4230</v>
      </c>
      <c r="Y318">
        <v>4298</v>
      </c>
      <c r="Z318">
        <v>2580</v>
      </c>
      <c r="AA318">
        <v>4655</v>
      </c>
      <c r="AB318">
        <v>1175</v>
      </c>
      <c r="AC318">
        <v>1095</v>
      </c>
      <c r="AD318">
        <v>3031</v>
      </c>
      <c r="AE318">
        <v>4530</v>
      </c>
      <c r="AF318">
        <v>4573</v>
      </c>
      <c r="AG318">
        <v>4029</v>
      </c>
      <c r="AH318">
        <v>2614</v>
      </c>
      <c r="AI318">
        <v>1799</v>
      </c>
      <c r="AJ318">
        <v>3488</v>
      </c>
      <c r="AK318">
        <v>624</v>
      </c>
      <c r="AL318">
        <v>2630</v>
      </c>
      <c r="AM318">
        <v>756</v>
      </c>
      <c r="AN318">
        <v>3461</v>
      </c>
      <c r="AO318">
        <v>1484</v>
      </c>
      <c r="AP318">
        <v>515</v>
      </c>
      <c r="AQ318">
        <v>2008</v>
      </c>
      <c r="AR318">
        <v>1422</v>
      </c>
      <c r="AS318">
        <v>1761</v>
      </c>
      <c r="AT318">
        <v>3037</v>
      </c>
      <c r="AU318">
        <v>3002</v>
      </c>
      <c r="AV318">
        <v>4097</v>
      </c>
      <c r="AW318">
        <v>3444</v>
      </c>
    </row>
    <row r="319" spans="2:49" x14ac:dyDescent="0.25">
      <c r="B319">
        <v>311</v>
      </c>
      <c r="C319" t="s">
        <v>430</v>
      </c>
      <c r="D319" s="6">
        <v>2.5500000000000003</v>
      </c>
      <c r="E319">
        <v>698</v>
      </c>
      <c r="F319" t="s">
        <v>111</v>
      </c>
      <c r="G319" t="s">
        <v>106</v>
      </c>
      <c r="H319" t="s">
        <v>124</v>
      </c>
      <c r="I319" t="s">
        <v>129</v>
      </c>
      <c r="J319" t="s">
        <v>112</v>
      </c>
      <c r="K319">
        <v>4956</v>
      </c>
      <c r="L319">
        <v>4474</v>
      </c>
      <c r="M319">
        <v>4020</v>
      </c>
      <c r="N319">
        <v>737</v>
      </c>
      <c r="O319">
        <v>2205</v>
      </c>
      <c r="P319">
        <v>2470</v>
      </c>
      <c r="Q319">
        <v>1800</v>
      </c>
      <c r="R319">
        <v>1365</v>
      </c>
      <c r="S319">
        <v>3588</v>
      </c>
      <c r="T319">
        <v>3398</v>
      </c>
      <c r="U319">
        <v>2589</v>
      </c>
      <c r="V319">
        <v>4340</v>
      </c>
      <c r="W319">
        <v>1867</v>
      </c>
      <c r="X319">
        <v>1792</v>
      </c>
      <c r="Y319">
        <v>593</v>
      </c>
      <c r="Z319">
        <v>4743</v>
      </c>
      <c r="AA319">
        <v>3466</v>
      </c>
      <c r="AB319">
        <v>4302</v>
      </c>
      <c r="AC319">
        <v>909</v>
      </c>
      <c r="AD319">
        <v>823</v>
      </c>
      <c r="AE319">
        <v>3830</v>
      </c>
      <c r="AF319">
        <v>4209</v>
      </c>
      <c r="AG319">
        <v>1578</v>
      </c>
      <c r="AH319">
        <v>2324</v>
      </c>
      <c r="AI319">
        <v>1604</v>
      </c>
      <c r="AJ319">
        <v>2694</v>
      </c>
      <c r="AK319">
        <v>4429</v>
      </c>
      <c r="AL319">
        <v>3580</v>
      </c>
      <c r="AM319">
        <v>1917</v>
      </c>
      <c r="AN319">
        <v>4669</v>
      </c>
      <c r="AO319">
        <v>3585</v>
      </c>
      <c r="AP319">
        <v>937</v>
      </c>
      <c r="AQ319">
        <v>1547</v>
      </c>
      <c r="AR319">
        <v>3719</v>
      </c>
      <c r="AS319">
        <v>986</v>
      </c>
      <c r="AT319">
        <v>4407</v>
      </c>
      <c r="AU319">
        <v>4011</v>
      </c>
      <c r="AV319">
        <v>4234</v>
      </c>
      <c r="AW319">
        <v>830</v>
      </c>
    </row>
    <row r="320" spans="2:49" x14ac:dyDescent="0.25">
      <c r="B320">
        <v>312</v>
      </c>
      <c r="C320" t="s">
        <v>431</v>
      </c>
      <c r="D320" s="6">
        <v>6.7</v>
      </c>
      <c r="E320">
        <v>456</v>
      </c>
      <c r="F320" t="s">
        <v>111</v>
      </c>
      <c r="G320" t="s">
        <v>106</v>
      </c>
      <c r="H320" t="s">
        <v>125</v>
      </c>
      <c r="I320" t="s">
        <v>128</v>
      </c>
      <c r="J320" t="s">
        <v>113</v>
      </c>
      <c r="K320">
        <v>1148</v>
      </c>
      <c r="L320">
        <v>4689</v>
      </c>
      <c r="M320">
        <v>4330</v>
      </c>
      <c r="N320">
        <v>4189</v>
      </c>
      <c r="O320">
        <v>2055</v>
      </c>
      <c r="P320">
        <v>2687</v>
      </c>
      <c r="Q320">
        <v>1369</v>
      </c>
      <c r="R320">
        <v>3611</v>
      </c>
      <c r="S320">
        <v>3099</v>
      </c>
      <c r="T320">
        <v>1416</v>
      </c>
      <c r="U320">
        <v>1016</v>
      </c>
      <c r="V320">
        <v>3930</v>
      </c>
      <c r="W320">
        <v>2370</v>
      </c>
      <c r="X320">
        <v>1010</v>
      </c>
      <c r="Y320">
        <v>3158</v>
      </c>
      <c r="Z320">
        <v>3993</v>
      </c>
      <c r="AA320">
        <v>1822</v>
      </c>
      <c r="AB320">
        <v>959</v>
      </c>
      <c r="AC320">
        <v>3604</v>
      </c>
      <c r="AD320">
        <v>3101</v>
      </c>
      <c r="AE320">
        <v>1694</v>
      </c>
      <c r="AF320">
        <v>2609</v>
      </c>
      <c r="AG320">
        <v>1323</v>
      </c>
      <c r="AH320">
        <v>1223</v>
      </c>
      <c r="AI320">
        <v>3939</v>
      </c>
      <c r="AJ320">
        <v>4038</v>
      </c>
      <c r="AK320">
        <v>574</v>
      </c>
      <c r="AL320">
        <v>3530</v>
      </c>
      <c r="AM320">
        <v>2366</v>
      </c>
      <c r="AN320">
        <v>1169</v>
      </c>
      <c r="AO320">
        <v>2491</v>
      </c>
      <c r="AP320">
        <v>522</v>
      </c>
      <c r="AQ320">
        <v>2734</v>
      </c>
      <c r="AR320">
        <v>691</v>
      </c>
      <c r="AS320">
        <v>4579</v>
      </c>
      <c r="AT320">
        <v>4491</v>
      </c>
      <c r="AU320">
        <v>1621</v>
      </c>
      <c r="AV320">
        <v>4726</v>
      </c>
      <c r="AW320">
        <v>4597</v>
      </c>
    </row>
    <row r="321" spans="2:49" x14ac:dyDescent="0.25">
      <c r="B321">
        <v>313</v>
      </c>
      <c r="C321" t="s">
        <v>432</v>
      </c>
      <c r="D321" s="6">
        <v>7.7</v>
      </c>
      <c r="E321">
        <v>156</v>
      </c>
      <c r="F321" t="s">
        <v>109</v>
      </c>
      <c r="G321" t="s">
        <v>103</v>
      </c>
      <c r="H321" t="s">
        <v>126</v>
      </c>
      <c r="I321" t="s">
        <v>128</v>
      </c>
      <c r="J321" t="s">
        <v>113</v>
      </c>
      <c r="K321">
        <v>565</v>
      </c>
      <c r="L321">
        <v>2630</v>
      </c>
      <c r="M321">
        <v>1559</v>
      </c>
      <c r="N321">
        <v>4034</v>
      </c>
      <c r="O321">
        <v>920</v>
      </c>
      <c r="P321">
        <v>647</v>
      </c>
      <c r="Q321">
        <v>4035</v>
      </c>
      <c r="R321">
        <v>519</v>
      </c>
      <c r="S321">
        <v>4804</v>
      </c>
      <c r="T321">
        <v>4420</v>
      </c>
      <c r="U321">
        <v>3428</v>
      </c>
      <c r="V321">
        <v>2598</v>
      </c>
      <c r="W321">
        <v>2677</v>
      </c>
      <c r="X321">
        <v>4834</v>
      </c>
      <c r="Y321">
        <v>3837</v>
      </c>
      <c r="Z321">
        <v>4633</v>
      </c>
      <c r="AA321">
        <v>1078</v>
      </c>
      <c r="AB321">
        <v>3274</v>
      </c>
      <c r="AC321">
        <v>4597</v>
      </c>
      <c r="AD321">
        <v>2041</v>
      </c>
      <c r="AE321">
        <v>3210</v>
      </c>
      <c r="AF321">
        <v>3004</v>
      </c>
      <c r="AG321">
        <v>1397</v>
      </c>
      <c r="AH321">
        <v>1142</v>
      </c>
      <c r="AI321">
        <v>2776</v>
      </c>
      <c r="AJ321">
        <v>2178</v>
      </c>
      <c r="AK321">
        <v>701</v>
      </c>
      <c r="AL321">
        <v>1967</v>
      </c>
      <c r="AM321">
        <v>1070</v>
      </c>
      <c r="AN321">
        <v>1929</v>
      </c>
      <c r="AO321">
        <v>4749</v>
      </c>
      <c r="AP321">
        <v>1773</v>
      </c>
      <c r="AQ321">
        <v>4740</v>
      </c>
      <c r="AR321">
        <v>1120</v>
      </c>
      <c r="AS321">
        <v>2078</v>
      </c>
      <c r="AT321">
        <v>4449</v>
      </c>
      <c r="AU321">
        <v>1238</v>
      </c>
      <c r="AV321">
        <v>2321</v>
      </c>
      <c r="AW321">
        <v>1761</v>
      </c>
    </row>
    <row r="322" spans="2:49" x14ac:dyDescent="0.25">
      <c r="B322">
        <v>314</v>
      </c>
      <c r="C322" t="s">
        <v>433</v>
      </c>
      <c r="D322" s="6">
        <v>3.6</v>
      </c>
      <c r="E322">
        <v>654</v>
      </c>
      <c r="F322" t="s">
        <v>109</v>
      </c>
      <c r="G322" t="s">
        <v>103</v>
      </c>
      <c r="H322" t="s">
        <v>121</v>
      </c>
      <c r="I322" t="s">
        <v>130</v>
      </c>
      <c r="J322" t="s">
        <v>113</v>
      </c>
      <c r="K322">
        <v>1255</v>
      </c>
      <c r="L322">
        <v>4077</v>
      </c>
      <c r="M322">
        <v>3380</v>
      </c>
      <c r="N322">
        <v>2291</v>
      </c>
      <c r="O322">
        <v>3674</v>
      </c>
      <c r="P322">
        <v>3858</v>
      </c>
      <c r="Q322">
        <v>4485</v>
      </c>
      <c r="R322">
        <v>4280</v>
      </c>
      <c r="S322">
        <v>4099</v>
      </c>
      <c r="T322">
        <v>1251</v>
      </c>
      <c r="U322">
        <v>1411</v>
      </c>
      <c r="V322">
        <v>870</v>
      </c>
      <c r="W322">
        <v>1949</v>
      </c>
      <c r="X322">
        <v>4599</v>
      </c>
      <c r="Y322">
        <v>2043</v>
      </c>
      <c r="Z322">
        <v>807</v>
      </c>
      <c r="AA322">
        <v>1533</v>
      </c>
      <c r="AB322">
        <v>2111</v>
      </c>
      <c r="AC322">
        <v>2093</v>
      </c>
      <c r="AD322">
        <v>3447</v>
      </c>
      <c r="AE322">
        <v>1352</v>
      </c>
      <c r="AF322">
        <v>3110</v>
      </c>
      <c r="AG322">
        <v>2920</v>
      </c>
      <c r="AH322">
        <v>1025</v>
      </c>
      <c r="AI322">
        <v>1015</v>
      </c>
      <c r="AJ322">
        <v>3122</v>
      </c>
      <c r="AK322">
        <v>2996</v>
      </c>
      <c r="AL322">
        <v>3883</v>
      </c>
      <c r="AM322">
        <v>2723</v>
      </c>
      <c r="AN322">
        <v>1527</v>
      </c>
      <c r="AO322">
        <v>2698</v>
      </c>
      <c r="AP322">
        <v>4227</v>
      </c>
      <c r="AQ322">
        <v>3688</v>
      </c>
      <c r="AR322">
        <v>1128</v>
      </c>
      <c r="AS322">
        <v>2628</v>
      </c>
      <c r="AT322">
        <v>4664</v>
      </c>
      <c r="AU322">
        <v>3135</v>
      </c>
      <c r="AV322">
        <v>2745</v>
      </c>
      <c r="AW322">
        <v>614</v>
      </c>
    </row>
    <row r="323" spans="2:49" x14ac:dyDescent="0.25">
      <c r="B323">
        <v>315</v>
      </c>
      <c r="C323" t="s">
        <v>434</v>
      </c>
      <c r="D323" s="6">
        <v>2.8000000000000003</v>
      </c>
      <c r="E323">
        <v>789</v>
      </c>
      <c r="F323" t="s">
        <v>109</v>
      </c>
      <c r="G323" t="s">
        <v>103</v>
      </c>
      <c r="H323" t="s">
        <v>122</v>
      </c>
      <c r="I323" t="s">
        <v>130</v>
      </c>
      <c r="J323" t="s">
        <v>113</v>
      </c>
      <c r="K323">
        <v>2504</v>
      </c>
      <c r="L323">
        <v>2964</v>
      </c>
      <c r="M323">
        <v>2528</v>
      </c>
      <c r="N323">
        <v>3332</v>
      </c>
      <c r="O323">
        <v>3784</v>
      </c>
      <c r="P323">
        <v>1416</v>
      </c>
      <c r="Q323">
        <v>4312</v>
      </c>
      <c r="R323">
        <v>2176</v>
      </c>
      <c r="S323">
        <v>1586</v>
      </c>
      <c r="T323">
        <v>764</v>
      </c>
      <c r="U323">
        <v>4254</v>
      </c>
      <c r="V323">
        <v>3705</v>
      </c>
      <c r="W323">
        <v>4814</v>
      </c>
      <c r="X323">
        <v>4395</v>
      </c>
      <c r="Y323">
        <v>4809</v>
      </c>
      <c r="Z323">
        <v>821</v>
      </c>
      <c r="AA323">
        <v>3187</v>
      </c>
      <c r="AB323">
        <v>4045</v>
      </c>
      <c r="AC323">
        <v>2590</v>
      </c>
      <c r="AD323">
        <v>3353</v>
      </c>
      <c r="AE323">
        <v>2427</v>
      </c>
      <c r="AF323">
        <v>1906</v>
      </c>
      <c r="AG323">
        <v>2987</v>
      </c>
      <c r="AH323">
        <v>1020</v>
      </c>
      <c r="AI323">
        <v>3029</v>
      </c>
      <c r="AJ323">
        <v>4451</v>
      </c>
      <c r="AK323">
        <v>3628</v>
      </c>
      <c r="AL323">
        <v>1565</v>
      </c>
      <c r="AM323">
        <v>2427</v>
      </c>
      <c r="AN323">
        <v>881</v>
      </c>
      <c r="AO323">
        <v>2947</v>
      </c>
      <c r="AP323">
        <v>2106</v>
      </c>
      <c r="AQ323">
        <v>1384</v>
      </c>
      <c r="AR323">
        <v>2193</v>
      </c>
      <c r="AS323">
        <v>2279</v>
      </c>
      <c r="AT323">
        <v>4694</v>
      </c>
      <c r="AU323">
        <v>4535</v>
      </c>
      <c r="AV323">
        <v>2807</v>
      </c>
      <c r="AW323">
        <v>3816</v>
      </c>
    </row>
    <row r="324" spans="2:49" x14ac:dyDescent="0.25">
      <c r="B324">
        <v>316</v>
      </c>
      <c r="C324" t="s">
        <v>435</v>
      </c>
      <c r="D324" s="6">
        <v>8.6999999999999993</v>
      </c>
      <c r="E324">
        <v>852</v>
      </c>
      <c r="F324" t="s">
        <v>109</v>
      </c>
      <c r="G324" t="s">
        <v>103</v>
      </c>
      <c r="H324" t="s">
        <v>123</v>
      </c>
      <c r="I324" t="s">
        <v>130</v>
      </c>
      <c r="J324" t="s">
        <v>113</v>
      </c>
      <c r="K324">
        <v>1554</v>
      </c>
      <c r="L324">
        <v>4609</v>
      </c>
      <c r="M324">
        <v>3215</v>
      </c>
      <c r="N324">
        <v>2769</v>
      </c>
      <c r="O324">
        <v>4341</v>
      </c>
      <c r="P324">
        <v>4224</v>
      </c>
      <c r="Q324">
        <v>683</v>
      </c>
      <c r="R324">
        <v>2061</v>
      </c>
      <c r="S324">
        <v>2577</v>
      </c>
      <c r="T324">
        <v>3216</v>
      </c>
      <c r="U324">
        <v>3752</v>
      </c>
      <c r="V324">
        <v>1257</v>
      </c>
      <c r="W324">
        <v>2956</v>
      </c>
      <c r="X324">
        <v>1124</v>
      </c>
      <c r="Y324">
        <v>661</v>
      </c>
      <c r="Z324">
        <v>1173</v>
      </c>
      <c r="AA324">
        <v>4497</v>
      </c>
      <c r="AB324">
        <v>4282</v>
      </c>
      <c r="AC324">
        <v>3176</v>
      </c>
      <c r="AD324">
        <v>3198</v>
      </c>
      <c r="AE324">
        <v>1092</v>
      </c>
      <c r="AF324">
        <v>2494</v>
      </c>
      <c r="AG324">
        <v>2758</v>
      </c>
      <c r="AH324">
        <v>4682</v>
      </c>
      <c r="AI324">
        <v>1125</v>
      </c>
      <c r="AJ324">
        <v>4658</v>
      </c>
      <c r="AK324">
        <v>613</v>
      </c>
      <c r="AL324">
        <v>1499</v>
      </c>
      <c r="AM324">
        <v>1510</v>
      </c>
      <c r="AN324">
        <v>3050</v>
      </c>
      <c r="AO324">
        <v>3322</v>
      </c>
      <c r="AP324">
        <v>4864</v>
      </c>
      <c r="AQ324">
        <v>1288</v>
      </c>
      <c r="AR324">
        <v>3236</v>
      </c>
      <c r="AS324">
        <v>2513</v>
      </c>
      <c r="AT324">
        <v>1063</v>
      </c>
      <c r="AU324">
        <v>4401</v>
      </c>
      <c r="AV324">
        <v>1523</v>
      </c>
      <c r="AW324">
        <v>3410</v>
      </c>
    </row>
    <row r="325" spans="2:49" x14ac:dyDescent="0.25">
      <c r="B325">
        <v>317</v>
      </c>
      <c r="C325" t="s">
        <v>436</v>
      </c>
      <c r="D325" s="6">
        <v>1.5499999999999998</v>
      </c>
      <c r="E325">
        <v>1</v>
      </c>
      <c r="F325" t="s">
        <v>109</v>
      </c>
      <c r="G325" t="s">
        <v>103</v>
      </c>
      <c r="H325" t="s">
        <v>124</v>
      </c>
      <c r="I325" t="s">
        <v>130</v>
      </c>
      <c r="J325" t="s">
        <v>113</v>
      </c>
      <c r="K325">
        <v>1505</v>
      </c>
      <c r="L325">
        <v>3804</v>
      </c>
      <c r="M325">
        <v>4800</v>
      </c>
      <c r="N325">
        <v>2555</v>
      </c>
      <c r="O325">
        <v>943</v>
      </c>
      <c r="P325">
        <v>4945</v>
      </c>
      <c r="Q325">
        <v>4787</v>
      </c>
      <c r="R325">
        <v>4853</v>
      </c>
      <c r="S325">
        <v>1088</v>
      </c>
      <c r="T325">
        <v>4994</v>
      </c>
      <c r="U325">
        <v>1492</v>
      </c>
      <c r="V325">
        <v>1603</v>
      </c>
      <c r="W325">
        <v>1996</v>
      </c>
      <c r="X325">
        <v>2318</v>
      </c>
      <c r="Y325">
        <v>2381</v>
      </c>
      <c r="Z325">
        <v>4294</v>
      </c>
      <c r="AA325">
        <v>3364</v>
      </c>
      <c r="AB325">
        <v>1830</v>
      </c>
      <c r="AC325">
        <v>2497</v>
      </c>
      <c r="AD325">
        <v>4312</v>
      </c>
      <c r="AE325">
        <v>2781</v>
      </c>
      <c r="AF325">
        <v>3675</v>
      </c>
      <c r="AG325">
        <v>3156</v>
      </c>
      <c r="AH325">
        <v>3005</v>
      </c>
      <c r="AI325">
        <v>1947</v>
      </c>
      <c r="AJ325">
        <v>3156</v>
      </c>
      <c r="AK325">
        <v>3004</v>
      </c>
      <c r="AL325">
        <v>3345</v>
      </c>
      <c r="AM325">
        <v>1292</v>
      </c>
      <c r="AN325">
        <v>2921</v>
      </c>
      <c r="AO325">
        <v>1753</v>
      </c>
      <c r="AP325">
        <v>911</v>
      </c>
      <c r="AQ325">
        <v>3105</v>
      </c>
      <c r="AR325">
        <v>3159</v>
      </c>
      <c r="AS325">
        <v>1015</v>
      </c>
      <c r="AT325">
        <v>2834</v>
      </c>
      <c r="AU325">
        <v>595</v>
      </c>
      <c r="AV325">
        <v>1416</v>
      </c>
      <c r="AW325">
        <v>3180</v>
      </c>
    </row>
    <row r="326" spans="2:49" x14ac:dyDescent="0.25">
      <c r="B326">
        <v>318</v>
      </c>
      <c r="C326" t="s">
        <v>437</v>
      </c>
      <c r="D326" s="6">
        <v>1.1499999999999999</v>
      </c>
      <c r="E326">
        <v>3000</v>
      </c>
      <c r="F326" t="s">
        <v>110</v>
      </c>
      <c r="G326" t="s">
        <v>102</v>
      </c>
      <c r="H326" t="s">
        <v>121</v>
      </c>
      <c r="I326" t="s">
        <v>128</v>
      </c>
      <c r="J326" t="s">
        <v>114</v>
      </c>
      <c r="K326">
        <v>1174</v>
      </c>
      <c r="L326">
        <v>690</v>
      </c>
      <c r="M326">
        <v>2805</v>
      </c>
      <c r="N326">
        <v>1063</v>
      </c>
      <c r="O326">
        <v>723</v>
      </c>
      <c r="P326">
        <v>2177</v>
      </c>
      <c r="Q326">
        <v>1445</v>
      </c>
      <c r="R326">
        <v>3105</v>
      </c>
      <c r="S326">
        <v>1840</v>
      </c>
      <c r="T326">
        <v>3911</v>
      </c>
      <c r="U326">
        <v>579</v>
      </c>
      <c r="V326">
        <v>788</v>
      </c>
      <c r="W326">
        <v>1043</v>
      </c>
      <c r="X326">
        <v>1401</v>
      </c>
      <c r="Y326">
        <v>4285</v>
      </c>
      <c r="Z326">
        <v>2964</v>
      </c>
      <c r="AA326">
        <v>1049</v>
      </c>
      <c r="AB326">
        <v>4328</v>
      </c>
      <c r="AC326">
        <v>3304</v>
      </c>
      <c r="AD326">
        <v>4871</v>
      </c>
      <c r="AE326">
        <v>3725</v>
      </c>
      <c r="AF326">
        <v>1976</v>
      </c>
      <c r="AG326">
        <v>4540</v>
      </c>
      <c r="AH326">
        <v>780</v>
      </c>
      <c r="AI326">
        <v>2945</v>
      </c>
      <c r="AJ326">
        <v>1600</v>
      </c>
      <c r="AK326">
        <v>2383</v>
      </c>
      <c r="AL326">
        <v>2921</v>
      </c>
      <c r="AM326">
        <v>4742</v>
      </c>
      <c r="AN326">
        <v>4697</v>
      </c>
      <c r="AO326">
        <v>3001</v>
      </c>
      <c r="AP326">
        <v>1114</v>
      </c>
      <c r="AQ326">
        <v>775</v>
      </c>
      <c r="AR326">
        <v>1771</v>
      </c>
      <c r="AS326">
        <v>3888</v>
      </c>
      <c r="AT326">
        <v>3247</v>
      </c>
      <c r="AU326">
        <v>4798</v>
      </c>
      <c r="AV326">
        <v>1655</v>
      </c>
      <c r="AW326">
        <v>3268</v>
      </c>
    </row>
    <row r="327" spans="2:49" x14ac:dyDescent="0.25">
      <c r="B327">
        <v>319</v>
      </c>
      <c r="C327" t="s">
        <v>438</v>
      </c>
      <c r="D327" s="6">
        <v>2.35</v>
      </c>
      <c r="E327">
        <v>2200</v>
      </c>
      <c r="F327" t="s">
        <v>109</v>
      </c>
      <c r="G327" t="s">
        <v>103</v>
      </c>
      <c r="H327" t="s">
        <v>122</v>
      </c>
      <c r="I327" t="s">
        <v>128</v>
      </c>
      <c r="J327" t="s">
        <v>114</v>
      </c>
      <c r="K327">
        <v>3695</v>
      </c>
      <c r="L327">
        <v>4445</v>
      </c>
      <c r="M327">
        <v>2897</v>
      </c>
      <c r="N327">
        <v>3136</v>
      </c>
      <c r="O327">
        <v>2450</v>
      </c>
      <c r="P327">
        <v>3050</v>
      </c>
      <c r="Q327">
        <v>2651</v>
      </c>
      <c r="R327">
        <v>1184</v>
      </c>
      <c r="S327">
        <v>4682</v>
      </c>
      <c r="T327">
        <v>640</v>
      </c>
      <c r="U327">
        <v>2501</v>
      </c>
      <c r="V327">
        <v>1695</v>
      </c>
      <c r="W327">
        <v>3853</v>
      </c>
      <c r="X327">
        <v>1979</v>
      </c>
      <c r="Y327">
        <v>4590</v>
      </c>
      <c r="Z327">
        <v>1294</v>
      </c>
      <c r="AA327">
        <v>4549</v>
      </c>
      <c r="AB327">
        <v>3662</v>
      </c>
      <c r="AC327">
        <v>1305</v>
      </c>
      <c r="AD327">
        <v>1275</v>
      </c>
      <c r="AE327">
        <v>2039</v>
      </c>
      <c r="AF327">
        <v>3260</v>
      </c>
      <c r="AG327">
        <v>2466</v>
      </c>
      <c r="AH327">
        <v>3155</v>
      </c>
      <c r="AI327">
        <v>2946</v>
      </c>
      <c r="AJ327">
        <v>2604</v>
      </c>
      <c r="AK327">
        <v>1359</v>
      </c>
      <c r="AL327">
        <v>3933</v>
      </c>
      <c r="AM327">
        <v>3054</v>
      </c>
      <c r="AN327">
        <v>2273</v>
      </c>
      <c r="AO327">
        <v>845</v>
      </c>
      <c r="AP327">
        <v>1594</v>
      </c>
      <c r="AQ327">
        <v>2881</v>
      </c>
      <c r="AR327">
        <v>4144</v>
      </c>
      <c r="AS327">
        <v>3896</v>
      </c>
      <c r="AT327">
        <v>4365</v>
      </c>
      <c r="AU327">
        <v>1057</v>
      </c>
      <c r="AV327">
        <v>1332</v>
      </c>
      <c r="AW327">
        <v>1411</v>
      </c>
    </row>
    <row r="328" spans="2:49" x14ac:dyDescent="0.25">
      <c r="B328">
        <v>320</v>
      </c>
      <c r="C328" t="s">
        <v>439</v>
      </c>
      <c r="D328" s="6">
        <v>6.5</v>
      </c>
      <c r="E328">
        <v>514</v>
      </c>
      <c r="F328" t="s">
        <v>107</v>
      </c>
      <c r="G328" t="s">
        <v>104</v>
      </c>
      <c r="H328" t="s">
        <v>123</v>
      </c>
      <c r="I328" t="s">
        <v>128</v>
      </c>
      <c r="J328" t="s">
        <v>114</v>
      </c>
      <c r="K328">
        <v>4689</v>
      </c>
      <c r="L328">
        <v>4676</v>
      </c>
      <c r="M328">
        <v>1291</v>
      </c>
      <c r="N328">
        <v>534</v>
      </c>
      <c r="O328">
        <v>2162</v>
      </c>
      <c r="P328">
        <v>4757</v>
      </c>
      <c r="Q328">
        <v>2227</v>
      </c>
      <c r="R328">
        <v>1395</v>
      </c>
      <c r="S328">
        <v>574</v>
      </c>
      <c r="T328">
        <v>1036</v>
      </c>
      <c r="U328">
        <v>4017</v>
      </c>
      <c r="V328">
        <v>4980</v>
      </c>
      <c r="W328">
        <v>869</v>
      </c>
      <c r="X328">
        <v>4943</v>
      </c>
      <c r="Y328">
        <v>4566</v>
      </c>
      <c r="Z328">
        <v>3886</v>
      </c>
      <c r="AA328">
        <v>4670</v>
      </c>
      <c r="AB328">
        <v>3713</v>
      </c>
      <c r="AC328">
        <v>1221</v>
      </c>
      <c r="AD328">
        <v>3439</v>
      </c>
      <c r="AE328">
        <v>2026</v>
      </c>
      <c r="AF328">
        <v>1686</v>
      </c>
      <c r="AG328">
        <v>4508</v>
      </c>
      <c r="AH328">
        <v>4558</v>
      </c>
      <c r="AI328">
        <v>1576</v>
      </c>
      <c r="AJ328">
        <v>762</v>
      </c>
      <c r="AK328">
        <v>2957</v>
      </c>
      <c r="AL328">
        <v>4054</v>
      </c>
      <c r="AM328">
        <v>1165</v>
      </c>
      <c r="AN328">
        <v>4992</v>
      </c>
      <c r="AO328">
        <v>1729</v>
      </c>
      <c r="AP328">
        <v>2313</v>
      </c>
      <c r="AQ328">
        <v>2548</v>
      </c>
      <c r="AR328">
        <v>2033</v>
      </c>
      <c r="AS328">
        <v>4980</v>
      </c>
      <c r="AT328">
        <v>4271</v>
      </c>
      <c r="AU328">
        <v>3660</v>
      </c>
      <c r="AV328">
        <v>3680</v>
      </c>
      <c r="AW328">
        <v>1914</v>
      </c>
    </row>
    <row r="329" spans="2:49" x14ac:dyDescent="0.25">
      <c r="B329">
        <v>321</v>
      </c>
      <c r="C329" t="s">
        <v>440</v>
      </c>
      <c r="D329" s="6">
        <v>7.5</v>
      </c>
      <c r="E329">
        <v>654</v>
      </c>
      <c r="F329" t="s">
        <v>108</v>
      </c>
      <c r="G329" t="s">
        <v>105</v>
      </c>
      <c r="H329" t="s">
        <v>124</v>
      </c>
      <c r="I329" t="s">
        <v>128</v>
      </c>
      <c r="J329" t="s">
        <v>114</v>
      </c>
      <c r="K329">
        <v>2719</v>
      </c>
      <c r="L329">
        <v>2761</v>
      </c>
      <c r="M329">
        <v>796</v>
      </c>
      <c r="N329">
        <v>1341</v>
      </c>
      <c r="O329">
        <v>1057</v>
      </c>
      <c r="P329">
        <v>2841</v>
      </c>
      <c r="Q329">
        <v>2791</v>
      </c>
      <c r="R329">
        <v>635</v>
      </c>
      <c r="S329">
        <v>3208</v>
      </c>
      <c r="T329">
        <v>1035</v>
      </c>
      <c r="U329">
        <v>4592</v>
      </c>
      <c r="V329">
        <v>1949</v>
      </c>
      <c r="W329">
        <v>3874</v>
      </c>
      <c r="X329">
        <v>3896</v>
      </c>
      <c r="Y329">
        <v>1952</v>
      </c>
      <c r="Z329">
        <v>1998</v>
      </c>
      <c r="AA329">
        <v>699</v>
      </c>
      <c r="AB329">
        <v>2497</v>
      </c>
      <c r="AC329">
        <v>4589</v>
      </c>
      <c r="AD329">
        <v>4028</v>
      </c>
      <c r="AE329">
        <v>1728</v>
      </c>
      <c r="AF329">
        <v>2302</v>
      </c>
      <c r="AG329">
        <v>552</v>
      </c>
      <c r="AH329">
        <v>3377</v>
      </c>
      <c r="AI329">
        <v>745</v>
      </c>
      <c r="AJ329">
        <v>1895</v>
      </c>
      <c r="AK329">
        <v>3185</v>
      </c>
      <c r="AL329">
        <v>3752</v>
      </c>
      <c r="AM329">
        <v>3645</v>
      </c>
      <c r="AN329">
        <v>3299</v>
      </c>
      <c r="AO329">
        <v>3693</v>
      </c>
      <c r="AP329">
        <v>3387</v>
      </c>
      <c r="AQ329">
        <v>3715</v>
      </c>
      <c r="AR329">
        <v>3630</v>
      </c>
      <c r="AS329">
        <v>2461</v>
      </c>
      <c r="AT329">
        <v>3412</v>
      </c>
      <c r="AU329">
        <v>2068</v>
      </c>
      <c r="AV329">
        <v>2412</v>
      </c>
      <c r="AW329">
        <v>3225</v>
      </c>
    </row>
  </sheetData>
  <autoFilter ref="C8:AW329" xr:uid="{E8407BD7-4754-4263-BD32-53BDD6B2E715}"/>
  <phoneticPr fontId="3" type="noConversion"/>
  <dataValidations count="1">
    <dataValidation type="list" allowBlank="1" showInputMessage="1" showErrorMessage="1" sqref="G2" xr:uid="{576EC287-F84E-4359-8F84-6BF33D8FA0EE}">
      <formula1>$C$9:$C$327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6184-A5C2-4657-84BD-E09E1A2F3EB6}">
  <sheetPr>
    <tabColor theme="9"/>
  </sheetPr>
  <dimension ref="B3:M19"/>
  <sheetViews>
    <sheetView workbookViewId="0">
      <selection activeCell="T34" sqref="T34"/>
    </sheetView>
  </sheetViews>
  <sheetFormatPr defaultRowHeight="15" x14ac:dyDescent="0.25"/>
  <cols>
    <col min="2" max="2" width="10.140625" bestFit="1" customWidth="1"/>
    <col min="3" max="3" width="5.7109375" bestFit="1" customWidth="1"/>
    <col min="4" max="4" width="9.85546875" bestFit="1" customWidth="1"/>
    <col min="5" max="5" width="13.42578125" bestFit="1" customWidth="1"/>
    <col min="6" max="6" width="11" bestFit="1" customWidth="1"/>
    <col min="7" max="7" width="6.7109375" bestFit="1" customWidth="1"/>
    <col min="8" max="8" width="16" bestFit="1" customWidth="1"/>
    <col min="9" max="9" width="10" bestFit="1" customWidth="1"/>
    <col min="12" max="12" width="11" bestFit="1" customWidth="1"/>
  </cols>
  <sheetData>
    <row r="3" spans="2:13" x14ac:dyDescent="0.25">
      <c r="B3" s="7" t="s">
        <v>2</v>
      </c>
      <c r="C3" s="7" t="s">
        <v>0</v>
      </c>
      <c r="D3" s="7" t="s">
        <v>84</v>
      </c>
      <c r="E3" s="7" t="s">
        <v>100</v>
      </c>
      <c r="F3" s="7" t="s">
        <v>101</v>
      </c>
      <c r="G3" s="7" t="s">
        <v>120</v>
      </c>
      <c r="H3" s="7" t="s">
        <v>127</v>
      </c>
      <c r="I3" s="7" t="s">
        <v>1</v>
      </c>
    </row>
    <row r="4" spans="2:13" x14ac:dyDescent="0.25">
      <c r="B4" t="s">
        <v>3</v>
      </c>
      <c r="C4" s="6">
        <v>1.1499999999999999</v>
      </c>
      <c r="D4">
        <v>3000</v>
      </c>
      <c r="E4" t="s">
        <v>110</v>
      </c>
      <c r="F4" t="s">
        <v>102</v>
      </c>
      <c r="G4" t="s">
        <v>121</v>
      </c>
      <c r="H4" t="s">
        <v>128</v>
      </c>
      <c r="I4" t="s">
        <v>112</v>
      </c>
    </row>
    <row r="5" spans="2:13" x14ac:dyDescent="0.25">
      <c r="B5" t="s">
        <v>4</v>
      </c>
      <c r="C5" s="6">
        <v>2.35</v>
      </c>
      <c r="D5">
        <v>2200</v>
      </c>
      <c r="E5" t="s">
        <v>109</v>
      </c>
      <c r="F5" t="s">
        <v>103</v>
      </c>
      <c r="G5" t="s">
        <v>122</v>
      </c>
      <c r="H5" t="s">
        <v>128</v>
      </c>
      <c r="I5" t="s">
        <v>112</v>
      </c>
    </row>
    <row r="6" spans="2:13" x14ac:dyDescent="0.25">
      <c r="B6" t="s">
        <v>5</v>
      </c>
      <c r="C6" s="6">
        <v>6.5</v>
      </c>
      <c r="D6">
        <v>514</v>
      </c>
      <c r="E6" t="s">
        <v>107</v>
      </c>
      <c r="F6" t="s">
        <v>104</v>
      </c>
      <c r="G6" t="s">
        <v>123</v>
      </c>
      <c r="H6" t="s">
        <v>128</v>
      </c>
      <c r="I6" t="s">
        <v>112</v>
      </c>
      <c r="L6" s="21" t="s">
        <v>145</v>
      </c>
      <c r="M6" s="20"/>
    </row>
    <row r="7" spans="2:13" x14ac:dyDescent="0.25">
      <c r="B7" t="s">
        <v>6</v>
      </c>
      <c r="C7" s="6">
        <v>7.5</v>
      </c>
      <c r="D7">
        <v>654</v>
      </c>
      <c r="E7" t="s">
        <v>108</v>
      </c>
      <c r="F7" t="s">
        <v>105</v>
      </c>
      <c r="G7" t="s">
        <v>124</v>
      </c>
      <c r="H7" t="s">
        <v>128</v>
      </c>
      <c r="I7" t="s">
        <v>112</v>
      </c>
    </row>
    <row r="8" spans="2:13" x14ac:dyDescent="0.25">
      <c r="B8" s="10" t="s">
        <v>6</v>
      </c>
      <c r="C8" s="6">
        <v>7</v>
      </c>
      <c r="D8">
        <v>650</v>
      </c>
      <c r="E8" t="s">
        <v>111</v>
      </c>
      <c r="F8" t="s">
        <v>106</v>
      </c>
      <c r="G8" t="s">
        <v>125</v>
      </c>
      <c r="H8" t="s">
        <v>128</v>
      </c>
      <c r="I8" t="s">
        <v>112</v>
      </c>
      <c r="L8" s="21" t="s">
        <v>0</v>
      </c>
      <c r="M8" s="20"/>
    </row>
    <row r="9" spans="2:13" x14ac:dyDescent="0.25">
      <c r="B9" t="s">
        <v>7</v>
      </c>
      <c r="C9" s="6">
        <v>3.4</v>
      </c>
      <c r="D9">
        <v>765</v>
      </c>
      <c r="E9" t="s">
        <v>110</v>
      </c>
      <c r="F9" t="s">
        <v>102</v>
      </c>
      <c r="G9" t="s">
        <v>126</v>
      </c>
      <c r="H9" t="s">
        <v>129</v>
      </c>
      <c r="I9" t="s">
        <v>112</v>
      </c>
      <c r="L9" s="21" t="s">
        <v>100</v>
      </c>
      <c r="M9" s="20" t="str">
        <f>INDEX(B4:I19,3,4,1)</f>
        <v>Thai LTD</v>
      </c>
    </row>
    <row r="10" spans="2:13" x14ac:dyDescent="0.25">
      <c r="B10" t="s">
        <v>8</v>
      </c>
      <c r="C10" s="6">
        <v>2.6</v>
      </c>
      <c r="D10">
        <v>23</v>
      </c>
      <c r="E10" t="s">
        <v>110</v>
      </c>
      <c r="F10" t="s">
        <v>102</v>
      </c>
      <c r="G10" t="s">
        <v>121</v>
      </c>
      <c r="H10" t="s">
        <v>129</v>
      </c>
      <c r="I10" t="s">
        <v>112</v>
      </c>
    </row>
    <row r="11" spans="2:13" x14ac:dyDescent="0.25">
      <c r="B11" t="s">
        <v>9</v>
      </c>
      <c r="C11" s="6">
        <v>8.5</v>
      </c>
      <c r="D11">
        <v>24</v>
      </c>
      <c r="E11" t="s">
        <v>111</v>
      </c>
      <c r="F11" t="s">
        <v>106</v>
      </c>
      <c r="G11" t="s">
        <v>122</v>
      </c>
      <c r="H11" t="s">
        <v>129</v>
      </c>
      <c r="I11" t="s">
        <v>112</v>
      </c>
    </row>
    <row r="12" spans="2:13" x14ac:dyDescent="0.25">
      <c r="B12" t="s">
        <v>10</v>
      </c>
      <c r="C12" s="6">
        <v>1.3499999999999999</v>
      </c>
      <c r="D12">
        <v>65</v>
      </c>
      <c r="E12" t="s">
        <v>111</v>
      </c>
      <c r="F12" t="s">
        <v>106</v>
      </c>
      <c r="G12" t="s">
        <v>123</v>
      </c>
      <c r="H12" t="s">
        <v>129</v>
      </c>
      <c r="I12" t="s">
        <v>112</v>
      </c>
    </row>
    <row r="13" spans="2:13" x14ac:dyDescent="0.25">
      <c r="B13" t="s">
        <v>11</v>
      </c>
      <c r="C13" s="6">
        <v>2.5500000000000003</v>
      </c>
      <c r="D13">
        <v>698</v>
      </c>
      <c r="E13" t="s">
        <v>111</v>
      </c>
      <c r="F13" t="s">
        <v>106</v>
      </c>
      <c r="G13" t="s">
        <v>124</v>
      </c>
      <c r="H13" t="s">
        <v>129</v>
      </c>
      <c r="I13" t="s">
        <v>112</v>
      </c>
    </row>
    <row r="14" spans="2:13" x14ac:dyDescent="0.25">
      <c r="B14" t="s">
        <v>12</v>
      </c>
      <c r="C14" s="6">
        <v>6.7</v>
      </c>
      <c r="D14">
        <v>456</v>
      </c>
      <c r="E14" t="s">
        <v>111</v>
      </c>
      <c r="F14" t="s">
        <v>106</v>
      </c>
      <c r="G14" t="s">
        <v>125</v>
      </c>
      <c r="H14" t="s">
        <v>128</v>
      </c>
      <c r="I14" t="s">
        <v>113</v>
      </c>
    </row>
    <row r="15" spans="2:13" x14ac:dyDescent="0.25">
      <c r="B15" t="s">
        <v>13</v>
      </c>
      <c r="C15" s="6">
        <v>7.7</v>
      </c>
      <c r="D15">
        <v>156</v>
      </c>
      <c r="E15" t="s">
        <v>109</v>
      </c>
      <c r="F15" t="s">
        <v>103</v>
      </c>
      <c r="G15" t="s">
        <v>126</v>
      </c>
      <c r="H15" t="s">
        <v>128</v>
      </c>
      <c r="I15" t="s">
        <v>113</v>
      </c>
    </row>
    <row r="16" spans="2:13" x14ac:dyDescent="0.25">
      <c r="B16" t="s">
        <v>14</v>
      </c>
      <c r="C16" s="6">
        <v>3.6</v>
      </c>
      <c r="D16">
        <v>654</v>
      </c>
      <c r="E16" t="s">
        <v>109</v>
      </c>
      <c r="F16" t="s">
        <v>103</v>
      </c>
      <c r="G16" t="s">
        <v>121</v>
      </c>
      <c r="H16" t="s">
        <v>130</v>
      </c>
      <c r="I16" t="s">
        <v>113</v>
      </c>
    </row>
    <row r="17" spans="2:9" x14ac:dyDescent="0.25">
      <c r="B17" t="s">
        <v>15</v>
      </c>
      <c r="C17" s="6">
        <v>2.8000000000000003</v>
      </c>
      <c r="D17">
        <v>789</v>
      </c>
      <c r="E17" t="s">
        <v>109</v>
      </c>
      <c r="F17" t="s">
        <v>103</v>
      </c>
      <c r="G17" t="s">
        <v>122</v>
      </c>
      <c r="H17" t="s">
        <v>130</v>
      </c>
      <c r="I17" t="s">
        <v>113</v>
      </c>
    </row>
    <row r="18" spans="2:9" x14ac:dyDescent="0.25">
      <c r="B18" t="s">
        <v>16</v>
      </c>
      <c r="C18" s="6">
        <v>8.6999999999999993</v>
      </c>
      <c r="D18">
        <v>852</v>
      </c>
      <c r="E18" t="s">
        <v>109</v>
      </c>
      <c r="F18" t="s">
        <v>103</v>
      </c>
      <c r="G18" t="s">
        <v>123</v>
      </c>
      <c r="H18" t="s">
        <v>130</v>
      </c>
      <c r="I18" t="s">
        <v>113</v>
      </c>
    </row>
    <row r="19" spans="2:9" x14ac:dyDescent="0.25">
      <c r="B19" t="s">
        <v>17</v>
      </c>
      <c r="C19" s="6">
        <v>1.5499999999999998</v>
      </c>
      <c r="D19">
        <v>1</v>
      </c>
      <c r="E19" t="s">
        <v>109</v>
      </c>
      <c r="F19" t="s">
        <v>103</v>
      </c>
      <c r="G19" t="s">
        <v>124</v>
      </c>
      <c r="H19" t="s">
        <v>130</v>
      </c>
      <c r="I19" t="s">
        <v>113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A411-18D8-47A0-8BDC-C6DB749E6DA0}">
  <sheetPr>
    <tabColor theme="9"/>
  </sheetPr>
  <dimension ref="B1:J33"/>
  <sheetViews>
    <sheetView workbookViewId="0">
      <selection activeCell="K2" sqref="K2"/>
    </sheetView>
  </sheetViews>
  <sheetFormatPr defaultRowHeight="15" x14ac:dyDescent="0.25"/>
  <cols>
    <col min="2" max="2" width="16.42578125" customWidth="1"/>
    <col min="8" max="8" width="15.42578125" customWidth="1"/>
    <col min="10" max="10" width="16.28515625" bestFit="1" customWidth="1"/>
  </cols>
  <sheetData>
    <row r="1" spans="2:10" x14ac:dyDescent="0.25">
      <c r="B1" s="8" t="s">
        <v>154</v>
      </c>
      <c r="C1" s="8"/>
      <c r="D1" s="8"/>
      <c r="H1" s="9" t="s">
        <v>87</v>
      </c>
      <c r="I1" s="9"/>
      <c r="J1" s="6"/>
    </row>
    <row r="2" spans="2:10" ht="15.75" thickBot="1" x14ac:dyDescent="0.3">
      <c r="B2" s="7" t="s">
        <v>2</v>
      </c>
      <c r="C2" s="7" t="s">
        <v>0</v>
      </c>
      <c r="D2" s="7" t="s">
        <v>84</v>
      </c>
      <c r="H2" t="s">
        <v>2</v>
      </c>
      <c r="I2" t="s">
        <v>85</v>
      </c>
      <c r="J2" s="6" t="s">
        <v>89</v>
      </c>
    </row>
    <row r="3" spans="2:10" x14ac:dyDescent="0.25">
      <c r="B3" s="15" t="s">
        <v>3</v>
      </c>
      <c r="C3" s="6">
        <v>1.1499999999999999</v>
      </c>
      <c r="D3">
        <v>3000</v>
      </c>
      <c r="H3" s="15" t="s">
        <v>7</v>
      </c>
      <c r="I3">
        <v>24</v>
      </c>
      <c r="J3" s="6">
        <v>3.4</v>
      </c>
    </row>
    <row r="4" spans="2:10" x14ac:dyDescent="0.25">
      <c r="B4" s="16" t="s">
        <v>4</v>
      </c>
      <c r="C4" s="6">
        <v>2.35</v>
      </c>
      <c r="D4">
        <v>2200</v>
      </c>
      <c r="H4" s="16" t="s">
        <v>10</v>
      </c>
      <c r="I4">
        <v>48</v>
      </c>
      <c r="J4" s="6">
        <v>1.3499999999999999</v>
      </c>
    </row>
    <row r="5" spans="2:10" x14ac:dyDescent="0.25">
      <c r="B5" s="16" t="s">
        <v>5</v>
      </c>
      <c r="C5" s="6">
        <v>6.5</v>
      </c>
      <c r="D5">
        <v>514</v>
      </c>
      <c r="H5" s="16" t="s">
        <v>13</v>
      </c>
      <c r="I5">
        <v>60</v>
      </c>
      <c r="J5" s="6">
        <v>7.7</v>
      </c>
    </row>
    <row r="6" spans="2:10" x14ac:dyDescent="0.25">
      <c r="B6" s="16" t="s">
        <v>6</v>
      </c>
      <c r="C6" s="6">
        <v>7.5</v>
      </c>
      <c r="D6">
        <v>654</v>
      </c>
      <c r="H6" s="16" t="s">
        <v>6</v>
      </c>
      <c r="I6">
        <v>90</v>
      </c>
      <c r="J6" s="6">
        <v>7.5</v>
      </c>
    </row>
    <row r="7" spans="2:10" x14ac:dyDescent="0.25">
      <c r="B7" s="16" t="s">
        <v>6</v>
      </c>
      <c r="C7" s="6">
        <v>7</v>
      </c>
      <c r="D7">
        <v>650</v>
      </c>
      <c r="H7" s="16" t="s">
        <v>29</v>
      </c>
      <c r="I7">
        <v>240</v>
      </c>
      <c r="J7" s="6">
        <v>3.2000000000000006</v>
      </c>
    </row>
    <row r="8" spans="2:10" x14ac:dyDescent="0.25">
      <c r="B8" s="16" t="s">
        <v>7</v>
      </c>
      <c r="C8" s="6">
        <v>3.4</v>
      </c>
      <c r="D8">
        <v>765</v>
      </c>
      <c r="H8" s="16" t="s">
        <v>47</v>
      </c>
      <c r="I8">
        <v>54</v>
      </c>
      <c r="J8" s="6">
        <v>7.7000000000000011</v>
      </c>
    </row>
    <row r="9" spans="2:10" x14ac:dyDescent="0.25">
      <c r="B9" s="16" t="s">
        <v>8</v>
      </c>
      <c r="C9" s="6">
        <v>2.6</v>
      </c>
      <c r="D9">
        <v>23</v>
      </c>
      <c r="H9" s="16" t="s">
        <v>67</v>
      </c>
      <c r="I9">
        <v>36</v>
      </c>
      <c r="J9" s="6">
        <v>4.1500000000000012</v>
      </c>
    </row>
    <row r="10" spans="2:10" x14ac:dyDescent="0.25">
      <c r="B10" s="16" t="s">
        <v>9</v>
      </c>
      <c r="C10" s="6">
        <v>8.5</v>
      </c>
      <c r="D10">
        <v>24</v>
      </c>
      <c r="H10" s="16" t="s">
        <v>69</v>
      </c>
      <c r="I10">
        <v>12</v>
      </c>
      <c r="J10" s="6">
        <v>9.2999999999999954</v>
      </c>
    </row>
    <row r="11" spans="2:10" x14ac:dyDescent="0.25">
      <c r="B11" s="16" t="s">
        <v>10</v>
      </c>
      <c r="C11" s="6">
        <v>1.3499999999999999</v>
      </c>
      <c r="D11">
        <v>65</v>
      </c>
      <c r="H11" s="16" t="s">
        <v>70</v>
      </c>
      <c r="I11">
        <v>12</v>
      </c>
      <c r="J11" s="6">
        <v>5.2000000000000011</v>
      </c>
    </row>
    <row r="12" spans="2:10" x14ac:dyDescent="0.25">
      <c r="B12" s="16" t="s">
        <v>11</v>
      </c>
      <c r="C12" s="6">
        <v>2.5500000000000003</v>
      </c>
      <c r="D12">
        <v>698</v>
      </c>
      <c r="H12" s="16" t="s">
        <v>73</v>
      </c>
      <c r="I12">
        <v>60</v>
      </c>
      <c r="J12" s="6">
        <v>3.1500000000000008</v>
      </c>
    </row>
    <row r="13" spans="2:10" x14ac:dyDescent="0.25">
      <c r="B13" s="16" t="s">
        <v>12</v>
      </c>
      <c r="C13" s="6">
        <v>6.7</v>
      </c>
      <c r="D13">
        <v>456</v>
      </c>
      <c r="H13" s="16" t="s">
        <v>74</v>
      </c>
      <c r="I13">
        <v>96</v>
      </c>
      <c r="J13" s="6">
        <v>4.3500000000000014</v>
      </c>
    </row>
    <row r="14" spans="2:10" x14ac:dyDescent="0.25">
      <c r="B14" s="16" t="s">
        <v>13</v>
      </c>
      <c r="C14" s="6">
        <v>7.7</v>
      </c>
      <c r="D14">
        <v>156</v>
      </c>
      <c r="H14" s="16" t="s">
        <v>75</v>
      </c>
      <c r="I14">
        <v>120</v>
      </c>
      <c r="J14" s="6">
        <v>8.5</v>
      </c>
    </row>
    <row r="15" spans="2:10" x14ac:dyDescent="0.25">
      <c r="B15" s="16" t="s">
        <v>14</v>
      </c>
      <c r="C15" s="6">
        <v>3.6</v>
      </c>
      <c r="D15">
        <v>654</v>
      </c>
      <c r="H15" s="16" t="s">
        <v>71</v>
      </c>
      <c r="I15">
        <v>30</v>
      </c>
      <c r="J15" s="6">
        <v>4.4000000000000012</v>
      </c>
    </row>
    <row r="16" spans="2:10" x14ac:dyDescent="0.25">
      <c r="B16" s="16" t="s">
        <v>15</v>
      </c>
      <c r="C16" s="6">
        <v>2.8000000000000003</v>
      </c>
      <c r="D16">
        <v>789</v>
      </c>
      <c r="H16" s="16" t="s">
        <v>4</v>
      </c>
      <c r="I16">
        <v>78</v>
      </c>
      <c r="J16" s="6">
        <v>2.35</v>
      </c>
    </row>
    <row r="17" spans="2:10" x14ac:dyDescent="0.25">
      <c r="B17" s="16" t="s">
        <v>16</v>
      </c>
      <c r="C17" s="6">
        <v>8.6999999999999993</v>
      </c>
      <c r="D17">
        <v>852</v>
      </c>
      <c r="H17" s="16" t="s">
        <v>11</v>
      </c>
      <c r="I17">
        <v>84</v>
      </c>
      <c r="J17" s="6">
        <v>2.5500000000000003</v>
      </c>
    </row>
    <row r="18" spans="2:10" x14ac:dyDescent="0.25">
      <c r="B18" s="16" t="s">
        <v>17</v>
      </c>
      <c r="C18" s="6">
        <v>1.5499999999999998</v>
      </c>
      <c r="D18">
        <v>1</v>
      </c>
      <c r="H18" s="16" t="s">
        <v>50</v>
      </c>
      <c r="I18">
        <v>96</v>
      </c>
      <c r="J18" s="6">
        <v>3.8000000000000012</v>
      </c>
    </row>
    <row r="19" spans="2:10" x14ac:dyDescent="0.25">
      <c r="B19" s="16" t="s">
        <v>18</v>
      </c>
      <c r="C19" s="6">
        <v>2.7500000000000004</v>
      </c>
      <c r="D19">
        <v>1</v>
      </c>
      <c r="H19" s="16" t="s">
        <v>17</v>
      </c>
      <c r="I19">
        <v>72</v>
      </c>
      <c r="J19" s="6">
        <v>1.5499999999999998</v>
      </c>
    </row>
    <row r="20" spans="2:10" x14ac:dyDescent="0.25">
      <c r="B20" s="16" t="s">
        <v>19</v>
      </c>
      <c r="C20" s="6">
        <v>6.9</v>
      </c>
      <c r="D20">
        <v>15</v>
      </c>
      <c r="H20" s="16" t="s">
        <v>32</v>
      </c>
      <c r="I20">
        <v>72</v>
      </c>
      <c r="J20" s="6">
        <v>3.1500000000000008</v>
      </c>
    </row>
    <row r="21" spans="2:10" x14ac:dyDescent="0.25">
      <c r="B21" s="16" t="s">
        <v>20</v>
      </c>
      <c r="C21" s="6">
        <v>7.9</v>
      </c>
      <c r="D21">
        <v>52</v>
      </c>
      <c r="H21" s="16" t="s">
        <v>76</v>
      </c>
      <c r="I21">
        <v>63</v>
      </c>
      <c r="J21" s="6">
        <v>9.4999999999999947</v>
      </c>
    </row>
    <row r="22" spans="2:10" x14ac:dyDescent="0.25">
      <c r="B22" s="16" t="s">
        <v>21</v>
      </c>
      <c r="C22" s="6">
        <v>3.8000000000000003</v>
      </c>
      <c r="D22">
        <v>65</v>
      </c>
      <c r="H22" s="16" t="s">
        <v>68</v>
      </c>
      <c r="I22">
        <v>24</v>
      </c>
      <c r="J22" s="6">
        <v>8.3000000000000007</v>
      </c>
    </row>
    <row r="23" spans="2:10" ht="15.75" thickBot="1" x14ac:dyDescent="0.3">
      <c r="B23" s="16" t="s">
        <v>22</v>
      </c>
      <c r="C23" s="6">
        <v>3.0000000000000004</v>
      </c>
      <c r="D23">
        <v>699</v>
      </c>
      <c r="H23" s="17" t="s">
        <v>35</v>
      </c>
      <c r="I23">
        <v>60</v>
      </c>
      <c r="J23" s="6">
        <v>4.2</v>
      </c>
    </row>
    <row r="24" spans="2:10" x14ac:dyDescent="0.25">
      <c r="B24" s="16" t="s">
        <v>23</v>
      </c>
      <c r="C24" s="6">
        <v>8.8999999999999986</v>
      </c>
      <c r="D24">
        <v>852</v>
      </c>
      <c r="J24" s="6"/>
    </row>
    <row r="25" spans="2:10" x14ac:dyDescent="0.25">
      <c r="B25" s="16" t="s">
        <v>24</v>
      </c>
      <c r="C25" s="6">
        <v>1.7499999999999998</v>
      </c>
      <c r="D25">
        <v>6565</v>
      </c>
      <c r="J25" s="6"/>
    </row>
    <row r="26" spans="2:10" x14ac:dyDescent="0.25">
      <c r="B26" s="16" t="s">
        <v>25</v>
      </c>
      <c r="C26" s="6">
        <v>2.9500000000000006</v>
      </c>
      <c r="D26">
        <v>52</v>
      </c>
      <c r="J26" s="6"/>
    </row>
    <row r="27" spans="2:10" x14ac:dyDescent="0.25">
      <c r="B27" s="16" t="s">
        <v>26</v>
      </c>
      <c r="C27" s="6">
        <v>7.1000000000000005</v>
      </c>
      <c r="D27">
        <v>35</v>
      </c>
      <c r="J27" s="6"/>
    </row>
    <row r="28" spans="2:10" x14ac:dyDescent="0.25">
      <c r="B28" s="16" t="s">
        <v>27</v>
      </c>
      <c r="C28" s="6">
        <v>8.1</v>
      </c>
      <c r="D28">
        <v>48</v>
      </c>
      <c r="J28" s="6"/>
    </row>
    <row r="29" spans="2:10" x14ac:dyDescent="0.25">
      <c r="B29" s="16" t="s">
        <v>28</v>
      </c>
      <c r="C29" s="6">
        <v>4</v>
      </c>
      <c r="D29">
        <v>969</v>
      </c>
      <c r="J29" s="6"/>
    </row>
    <row r="30" spans="2:10" x14ac:dyDescent="0.25">
      <c r="B30" s="16" t="s">
        <v>29</v>
      </c>
      <c r="C30" s="6">
        <v>3.2000000000000006</v>
      </c>
      <c r="D30">
        <v>75</v>
      </c>
      <c r="J30" s="6"/>
    </row>
    <row r="31" spans="2:10" x14ac:dyDescent="0.25">
      <c r="B31" s="16" t="s">
        <v>30</v>
      </c>
      <c r="C31" s="6">
        <v>9.0999999999999979</v>
      </c>
      <c r="D31">
        <v>565</v>
      </c>
      <c r="J31" s="6"/>
    </row>
    <row r="32" spans="2:10" x14ac:dyDescent="0.25">
      <c r="B32" s="16" t="s">
        <v>31</v>
      </c>
      <c r="C32" s="6">
        <v>1.9499999999999997</v>
      </c>
      <c r="D32">
        <v>655</v>
      </c>
      <c r="J32" s="6"/>
    </row>
    <row r="33" spans="2:10" ht="15.75" thickBot="1" x14ac:dyDescent="0.3">
      <c r="B33" s="17" t="s">
        <v>32</v>
      </c>
      <c r="C33" s="6">
        <v>3.1500000000000008</v>
      </c>
      <c r="D33">
        <v>664</v>
      </c>
      <c r="J33" s="6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F3FCB-8115-42EC-80E3-4B144285E1D0}">
  <sheetPr>
    <tabColor theme="9"/>
  </sheetPr>
  <dimension ref="B3:L25"/>
  <sheetViews>
    <sheetView workbookViewId="0">
      <selection activeCell="N17" sqref="N17:S28"/>
    </sheetView>
  </sheetViews>
  <sheetFormatPr defaultRowHeight="15" x14ac:dyDescent="0.25"/>
  <cols>
    <col min="2" max="2" width="10.140625" bestFit="1" customWidth="1"/>
    <col min="3" max="3" width="5.7109375" bestFit="1" customWidth="1"/>
    <col min="4" max="4" width="9.85546875" bestFit="1" customWidth="1"/>
    <col min="5" max="5" width="13.42578125" bestFit="1" customWidth="1"/>
    <col min="6" max="6" width="13.7109375" customWidth="1"/>
    <col min="7" max="7" width="6.7109375" bestFit="1" customWidth="1"/>
    <col min="8" max="8" width="16" bestFit="1" customWidth="1"/>
    <col min="9" max="9" width="10" bestFit="1" customWidth="1"/>
    <col min="11" max="11" width="12.85546875" bestFit="1" customWidth="1"/>
    <col min="12" max="12" width="15.85546875" customWidth="1"/>
    <col min="14" max="14" width="28" bestFit="1" customWidth="1"/>
    <col min="15" max="15" width="29.85546875" bestFit="1" customWidth="1"/>
  </cols>
  <sheetData>
    <row r="3" spans="2:12" x14ac:dyDescent="0.25">
      <c r="B3" s="7" t="s">
        <v>2</v>
      </c>
      <c r="C3" s="7" t="s">
        <v>0</v>
      </c>
      <c r="D3" s="7" t="s">
        <v>84</v>
      </c>
      <c r="E3" s="7" t="s">
        <v>100</v>
      </c>
      <c r="F3" s="7" t="s">
        <v>101</v>
      </c>
      <c r="G3" s="7" t="s">
        <v>120</v>
      </c>
      <c r="H3" s="7" t="s">
        <v>127</v>
      </c>
      <c r="I3" s="7" t="s">
        <v>1</v>
      </c>
    </row>
    <row r="4" spans="2:12" x14ac:dyDescent="0.25">
      <c r="B4" t="s">
        <v>3</v>
      </c>
      <c r="C4" s="6">
        <v>1.1499999999999999</v>
      </c>
      <c r="D4">
        <v>3000</v>
      </c>
      <c r="E4" t="s">
        <v>110</v>
      </c>
      <c r="F4" t="s">
        <v>102</v>
      </c>
      <c r="G4" t="s">
        <v>121</v>
      </c>
      <c r="H4" t="s">
        <v>128</v>
      </c>
      <c r="I4" t="s">
        <v>112</v>
      </c>
    </row>
    <row r="5" spans="2:12" ht="23.25" x14ac:dyDescent="0.35">
      <c r="B5" t="s">
        <v>4</v>
      </c>
      <c r="C5" s="6">
        <v>2.35</v>
      </c>
      <c r="D5">
        <v>2200</v>
      </c>
      <c r="E5" t="s">
        <v>109</v>
      </c>
      <c r="F5" t="s">
        <v>103</v>
      </c>
      <c r="G5" t="s">
        <v>122</v>
      </c>
      <c r="H5" t="s">
        <v>128</v>
      </c>
      <c r="I5" t="s">
        <v>112</v>
      </c>
      <c r="K5" s="12" t="s">
        <v>137</v>
      </c>
    </row>
    <row r="6" spans="2:12" x14ac:dyDescent="0.25">
      <c r="B6" t="s">
        <v>5</v>
      </c>
      <c r="C6" s="6">
        <v>6.5</v>
      </c>
      <c r="D6">
        <v>514</v>
      </c>
      <c r="E6" t="s">
        <v>107</v>
      </c>
      <c r="F6" t="s">
        <v>104</v>
      </c>
      <c r="G6" t="s">
        <v>123</v>
      </c>
      <c r="H6" t="s">
        <v>128</v>
      </c>
      <c r="I6" t="s">
        <v>112</v>
      </c>
      <c r="K6" s="21" t="s">
        <v>147</v>
      </c>
      <c r="L6" s="20" t="s">
        <v>101</v>
      </c>
    </row>
    <row r="7" spans="2:12" x14ac:dyDescent="0.25">
      <c r="B7" t="s">
        <v>6</v>
      </c>
      <c r="C7" s="6">
        <v>7.5</v>
      </c>
      <c r="D7">
        <v>654</v>
      </c>
      <c r="E7" t="s">
        <v>108</v>
      </c>
      <c r="F7" t="s">
        <v>105</v>
      </c>
      <c r="G7" t="s">
        <v>124</v>
      </c>
      <c r="H7" t="s">
        <v>128</v>
      </c>
      <c r="I7" t="s">
        <v>112</v>
      </c>
      <c r="K7" s="21" t="s">
        <v>7</v>
      </c>
      <c r="L7" s="20" t="str">
        <f>VLOOKUP(K7,B3:F18,5,FALSE)</f>
        <v>Türkiye</v>
      </c>
    </row>
    <row r="8" spans="2:12" x14ac:dyDescent="0.25">
      <c r="B8" t="s">
        <v>7</v>
      </c>
      <c r="C8" s="6">
        <v>3.4</v>
      </c>
      <c r="D8">
        <v>765</v>
      </c>
      <c r="E8" t="s">
        <v>110</v>
      </c>
      <c r="F8" t="s">
        <v>102</v>
      </c>
      <c r="G8" t="s">
        <v>126</v>
      </c>
      <c r="H8" t="s">
        <v>129</v>
      </c>
      <c r="I8" t="s">
        <v>112</v>
      </c>
    </row>
    <row r="9" spans="2:12" x14ac:dyDescent="0.25">
      <c r="B9" t="s">
        <v>8</v>
      </c>
      <c r="C9" s="6">
        <v>2.6</v>
      </c>
      <c r="D9">
        <v>23</v>
      </c>
      <c r="E9" t="s">
        <v>110</v>
      </c>
      <c r="F9" t="s">
        <v>102</v>
      </c>
      <c r="G9" t="s">
        <v>121</v>
      </c>
      <c r="H9" t="s">
        <v>129</v>
      </c>
      <c r="I9" t="s">
        <v>112</v>
      </c>
    </row>
    <row r="10" spans="2:12" x14ac:dyDescent="0.25">
      <c r="B10" t="s">
        <v>9</v>
      </c>
      <c r="C10" s="6">
        <v>8.5</v>
      </c>
      <c r="D10">
        <v>24</v>
      </c>
      <c r="E10" t="s">
        <v>111</v>
      </c>
      <c r="F10" t="s">
        <v>106</v>
      </c>
      <c r="G10" t="s">
        <v>122</v>
      </c>
      <c r="H10" t="s">
        <v>129</v>
      </c>
      <c r="I10" t="s">
        <v>112</v>
      </c>
    </row>
    <row r="11" spans="2:12" ht="23.25" x14ac:dyDescent="0.35">
      <c r="B11" t="s">
        <v>10</v>
      </c>
      <c r="C11" s="6">
        <v>1.3499999999999999</v>
      </c>
      <c r="D11">
        <v>65</v>
      </c>
      <c r="E11" t="s">
        <v>111</v>
      </c>
      <c r="F11" t="s">
        <v>106</v>
      </c>
      <c r="G11" t="s">
        <v>123</v>
      </c>
      <c r="H11" t="s">
        <v>129</v>
      </c>
      <c r="I11" t="s">
        <v>112</v>
      </c>
      <c r="K11" s="12" t="s">
        <v>146</v>
      </c>
    </row>
    <row r="12" spans="2:12" x14ac:dyDescent="0.25">
      <c r="B12" t="s">
        <v>11</v>
      </c>
      <c r="C12" s="6">
        <v>2.5500000000000003</v>
      </c>
      <c r="D12">
        <v>698</v>
      </c>
      <c r="E12" t="s">
        <v>111</v>
      </c>
      <c r="F12" t="s">
        <v>106</v>
      </c>
      <c r="G12" t="s">
        <v>124</v>
      </c>
      <c r="H12" t="s">
        <v>129</v>
      </c>
      <c r="I12" t="s">
        <v>112</v>
      </c>
      <c r="K12" s="21" t="s">
        <v>147</v>
      </c>
      <c r="L12" s="20" t="s">
        <v>101</v>
      </c>
    </row>
    <row r="13" spans="2:12" x14ac:dyDescent="0.25">
      <c r="B13" t="s">
        <v>12</v>
      </c>
      <c r="C13" s="6">
        <v>6.7</v>
      </c>
      <c r="D13">
        <v>456</v>
      </c>
      <c r="E13" t="s">
        <v>111</v>
      </c>
      <c r="F13" t="s">
        <v>106</v>
      </c>
      <c r="G13" t="s">
        <v>125</v>
      </c>
      <c r="H13" t="s">
        <v>128</v>
      </c>
      <c r="I13" t="s">
        <v>113</v>
      </c>
      <c r="K13" s="21" t="s">
        <v>7</v>
      </c>
      <c r="L13" s="20" t="str">
        <f>INDEX(F4:F18,MATCH(K13,B4:B18,0))</f>
        <v>Türkiye</v>
      </c>
    </row>
    <row r="14" spans="2:12" x14ac:dyDescent="0.25">
      <c r="B14" t="s">
        <v>13</v>
      </c>
      <c r="C14" s="6">
        <v>7.7</v>
      </c>
      <c r="D14">
        <v>156</v>
      </c>
      <c r="E14" t="s">
        <v>109</v>
      </c>
      <c r="F14" t="s">
        <v>103</v>
      </c>
      <c r="G14" t="s">
        <v>126</v>
      </c>
      <c r="H14" t="s">
        <v>128</v>
      </c>
      <c r="I14" t="s">
        <v>113</v>
      </c>
    </row>
    <row r="15" spans="2:12" x14ac:dyDescent="0.25">
      <c r="B15" t="s">
        <v>14</v>
      </c>
      <c r="C15" s="6">
        <v>3.6</v>
      </c>
      <c r="D15">
        <v>654</v>
      </c>
      <c r="E15" t="s">
        <v>109</v>
      </c>
      <c r="F15" t="s">
        <v>103</v>
      </c>
      <c r="G15" t="s">
        <v>121</v>
      </c>
      <c r="H15" t="s">
        <v>130</v>
      </c>
      <c r="I15" t="s">
        <v>113</v>
      </c>
    </row>
    <row r="16" spans="2:12" x14ac:dyDescent="0.25">
      <c r="B16" t="s">
        <v>15</v>
      </c>
      <c r="C16" s="6">
        <v>2.8000000000000003</v>
      </c>
      <c r="D16">
        <v>789</v>
      </c>
      <c r="E16" t="s">
        <v>109</v>
      </c>
      <c r="F16" t="s">
        <v>103</v>
      </c>
      <c r="G16" t="s">
        <v>122</v>
      </c>
      <c r="H16" t="s">
        <v>130</v>
      </c>
      <c r="I16" t="s">
        <v>113</v>
      </c>
    </row>
    <row r="17" spans="2:9" x14ac:dyDescent="0.25">
      <c r="B17" t="s">
        <v>16</v>
      </c>
      <c r="C17" s="6">
        <v>8.6999999999999993</v>
      </c>
      <c r="D17">
        <v>852</v>
      </c>
      <c r="E17" t="s">
        <v>109</v>
      </c>
      <c r="F17" t="s">
        <v>103</v>
      </c>
      <c r="G17" t="s">
        <v>123</v>
      </c>
      <c r="H17" t="s">
        <v>130</v>
      </c>
      <c r="I17" t="s">
        <v>113</v>
      </c>
    </row>
    <row r="18" spans="2:9" x14ac:dyDescent="0.25">
      <c r="B18" t="s">
        <v>17</v>
      </c>
      <c r="C18" s="6">
        <v>1.5499999999999998</v>
      </c>
      <c r="D18">
        <v>1</v>
      </c>
      <c r="E18" t="s">
        <v>109</v>
      </c>
      <c r="F18" t="s">
        <v>103</v>
      </c>
      <c r="G18" t="s">
        <v>124</v>
      </c>
      <c r="H18" t="s">
        <v>130</v>
      </c>
      <c r="I18" t="s">
        <v>113</v>
      </c>
    </row>
    <row r="22" spans="2:9" ht="18.75" x14ac:dyDescent="0.3">
      <c r="D22" s="1" t="s">
        <v>148</v>
      </c>
      <c r="E22" s="1"/>
      <c r="F22" s="1"/>
    </row>
    <row r="23" spans="2:9" x14ac:dyDescent="0.25">
      <c r="E23" t="s">
        <v>137</v>
      </c>
      <c r="F23" t="s">
        <v>149</v>
      </c>
    </row>
    <row r="24" spans="2:9" x14ac:dyDescent="0.25">
      <c r="E24" s="22" t="s">
        <v>150</v>
      </c>
      <c r="F24" t="s">
        <v>151</v>
      </c>
    </row>
    <row r="25" spans="2:9" x14ac:dyDescent="0.25">
      <c r="E25" s="22" t="s">
        <v>152</v>
      </c>
      <c r="F25" t="s">
        <v>153</v>
      </c>
    </row>
  </sheetData>
  <dataValidations count="1">
    <dataValidation type="list" allowBlank="1" showInputMessage="1" showErrorMessage="1" sqref="K13" xr:uid="{2B0C5747-F020-4D90-BD90-F283BB9C0E2F}">
      <formula1>$B$4:$B$18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90C1-82EF-45B2-853F-910DEF26EF7C}">
  <sheetPr>
    <tabColor theme="9"/>
  </sheetPr>
  <dimension ref="B1:K82"/>
  <sheetViews>
    <sheetView zoomScale="130" zoomScaleNormal="130" workbookViewId="0">
      <selection activeCell="L18" sqref="L18"/>
    </sheetView>
  </sheetViews>
  <sheetFormatPr defaultRowHeight="15" x14ac:dyDescent="0.25"/>
  <cols>
    <col min="2" max="2" width="10.140625" bestFit="1" customWidth="1"/>
    <col min="7" max="7" width="13.5703125" bestFit="1" customWidth="1"/>
    <col min="8" max="8" width="11.28515625" bestFit="1" customWidth="1"/>
    <col min="9" max="9" width="16.28515625" style="6" bestFit="1" customWidth="1"/>
    <col min="10" max="10" width="13.5703125" bestFit="1" customWidth="1"/>
    <col min="11" max="11" width="15.28515625" bestFit="1" customWidth="1"/>
  </cols>
  <sheetData>
    <row r="1" spans="2:11" x14ac:dyDescent="0.25">
      <c r="B1" s="8" t="s">
        <v>86</v>
      </c>
      <c r="C1" s="8"/>
      <c r="D1" s="8"/>
      <c r="G1" s="9" t="s">
        <v>87</v>
      </c>
      <c r="H1" s="9"/>
    </row>
    <row r="2" spans="2:11" ht="15.75" thickBot="1" x14ac:dyDescent="0.3">
      <c r="B2" s="7" t="s">
        <v>2</v>
      </c>
      <c r="C2" s="7" t="s">
        <v>0</v>
      </c>
      <c r="D2" s="7" t="s">
        <v>84</v>
      </c>
      <c r="G2" t="s">
        <v>2</v>
      </c>
      <c r="H2" t="s">
        <v>156</v>
      </c>
      <c r="I2" s="6" t="s">
        <v>89</v>
      </c>
      <c r="J2" t="s">
        <v>94</v>
      </c>
      <c r="K2" t="s">
        <v>155</v>
      </c>
    </row>
    <row r="3" spans="2:11" x14ac:dyDescent="0.25">
      <c r="B3" s="4" t="s">
        <v>3</v>
      </c>
      <c r="C3" s="6">
        <v>1.1499999999999999</v>
      </c>
      <c r="D3">
        <v>3000</v>
      </c>
      <c r="G3" s="4" t="s">
        <v>7</v>
      </c>
      <c r="H3">
        <v>24</v>
      </c>
      <c r="I3" s="6">
        <f t="shared" ref="I3:I24" si="0">VLOOKUP(G3,B:C,2,FALSE)</f>
        <v>3.4</v>
      </c>
      <c r="J3">
        <f t="shared" ref="J3:J24" si="1">VLOOKUP(G3,B:D,3,FALSE)</f>
        <v>765</v>
      </c>
      <c r="K3">
        <f>VLOOKUP(G3,B:C,2,0)</f>
        <v>3.4</v>
      </c>
    </row>
    <row r="4" spans="2:11" x14ac:dyDescent="0.25">
      <c r="B4" s="3" t="s">
        <v>4</v>
      </c>
      <c r="C4" s="6">
        <v>2.35</v>
      </c>
      <c r="D4">
        <v>2200</v>
      </c>
      <c r="G4" s="3" t="s">
        <v>10</v>
      </c>
      <c r="H4">
        <v>48</v>
      </c>
      <c r="I4" s="6">
        <f t="shared" si="0"/>
        <v>1.3499999999999999</v>
      </c>
      <c r="J4">
        <f t="shared" si="1"/>
        <v>65</v>
      </c>
      <c r="K4">
        <f t="shared" ref="K4:K24" si="2">VLOOKUP(G4,B:C,2,0)</f>
        <v>1.3499999999999999</v>
      </c>
    </row>
    <row r="5" spans="2:11" x14ac:dyDescent="0.25">
      <c r="B5" s="3" t="s">
        <v>5</v>
      </c>
      <c r="C5" s="6">
        <v>6.5</v>
      </c>
      <c r="D5">
        <v>514</v>
      </c>
      <c r="G5" s="3" t="s">
        <v>13</v>
      </c>
      <c r="H5">
        <v>60</v>
      </c>
      <c r="I5" s="6">
        <f t="shared" si="0"/>
        <v>7.7</v>
      </c>
      <c r="J5">
        <f t="shared" si="1"/>
        <v>156</v>
      </c>
      <c r="K5">
        <f t="shared" si="2"/>
        <v>7.7</v>
      </c>
    </row>
    <row r="6" spans="2:11" x14ac:dyDescent="0.25">
      <c r="B6" s="3" t="s">
        <v>6</v>
      </c>
      <c r="C6" s="6">
        <v>7.5</v>
      </c>
      <c r="D6">
        <v>654</v>
      </c>
      <c r="G6" s="3" t="s">
        <v>6</v>
      </c>
      <c r="H6">
        <v>90</v>
      </c>
      <c r="I6" s="6">
        <f t="shared" si="0"/>
        <v>7.5</v>
      </c>
      <c r="J6">
        <f t="shared" si="1"/>
        <v>654</v>
      </c>
      <c r="K6">
        <f t="shared" si="2"/>
        <v>7.5</v>
      </c>
    </row>
    <row r="7" spans="2:11" x14ac:dyDescent="0.25">
      <c r="B7" s="23" t="s">
        <v>6</v>
      </c>
      <c r="C7" s="6">
        <v>7</v>
      </c>
      <c r="D7">
        <v>650</v>
      </c>
      <c r="G7" s="3" t="s">
        <v>29</v>
      </c>
      <c r="H7">
        <v>240</v>
      </c>
      <c r="I7" s="6">
        <f t="shared" si="0"/>
        <v>3.2000000000000006</v>
      </c>
      <c r="J7">
        <f t="shared" si="1"/>
        <v>75</v>
      </c>
      <c r="K7">
        <f t="shared" si="2"/>
        <v>3.2000000000000006</v>
      </c>
    </row>
    <row r="8" spans="2:11" x14ac:dyDescent="0.25">
      <c r="B8" s="3" t="s">
        <v>7</v>
      </c>
      <c r="C8" s="6">
        <v>3.4</v>
      </c>
      <c r="D8">
        <v>765</v>
      </c>
      <c r="G8" s="3" t="s">
        <v>47</v>
      </c>
      <c r="H8">
        <v>54</v>
      </c>
      <c r="I8" s="6">
        <f t="shared" si="0"/>
        <v>7.7000000000000011</v>
      </c>
      <c r="J8">
        <f t="shared" si="1"/>
        <v>6580</v>
      </c>
      <c r="K8">
        <f t="shared" si="2"/>
        <v>7.7000000000000011</v>
      </c>
    </row>
    <row r="9" spans="2:11" x14ac:dyDescent="0.25">
      <c r="B9" s="3" t="s">
        <v>8</v>
      </c>
      <c r="C9" s="6">
        <v>2.6</v>
      </c>
      <c r="D9">
        <v>23</v>
      </c>
      <c r="G9" s="3" t="s">
        <v>67</v>
      </c>
      <c r="H9">
        <v>36</v>
      </c>
      <c r="I9" s="6">
        <f t="shared" si="0"/>
        <v>4.1500000000000012</v>
      </c>
      <c r="J9">
        <f t="shared" si="1"/>
        <v>95</v>
      </c>
      <c r="K9">
        <f t="shared" si="2"/>
        <v>4.1500000000000012</v>
      </c>
    </row>
    <row r="10" spans="2:11" x14ac:dyDescent="0.25">
      <c r="B10" s="3" t="s">
        <v>9</v>
      </c>
      <c r="C10" s="6">
        <v>8.5</v>
      </c>
      <c r="D10">
        <v>24</v>
      </c>
      <c r="G10" s="3" t="s">
        <v>69</v>
      </c>
      <c r="H10">
        <v>12</v>
      </c>
      <c r="I10" s="6">
        <f t="shared" si="0"/>
        <v>9.2999999999999954</v>
      </c>
      <c r="J10">
        <f t="shared" si="1"/>
        <v>882</v>
      </c>
      <c r="K10">
        <f t="shared" si="2"/>
        <v>9.2999999999999954</v>
      </c>
    </row>
    <row r="11" spans="2:11" x14ac:dyDescent="0.25">
      <c r="B11" s="3" t="s">
        <v>10</v>
      </c>
      <c r="C11" s="6">
        <v>1.3499999999999999</v>
      </c>
      <c r="D11">
        <v>65</v>
      </c>
      <c r="G11" s="3" t="s">
        <v>70</v>
      </c>
      <c r="H11">
        <v>12</v>
      </c>
      <c r="I11" s="6">
        <f t="shared" si="0"/>
        <v>5.2000000000000011</v>
      </c>
      <c r="J11">
        <f t="shared" si="1"/>
        <v>6595</v>
      </c>
      <c r="K11">
        <f t="shared" si="2"/>
        <v>5.2000000000000011</v>
      </c>
    </row>
    <row r="12" spans="2:11" x14ac:dyDescent="0.25">
      <c r="B12" s="3" t="s">
        <v>11</v>
      </c>
      <c r="C12" s="6">
        <v>2.5500000000000003</v>
      </c>
      <c r="D12">
        <v>698</v>
      </c>
      <c r="G12" s="3" t="s">
        <v>73</v>
      </c>
      <c r="H12">
        <v>60</v>
      </c>
      <c r="I12" s="6">
        <f t="shared" si="0"/>
        <v>3.1500000000000008</v>
      </c>
      <c r="J12">
        <f t="shared" si="1"/>
        <v>78</v>
      </c>
      <c r="K12">
        <f t="shared" si="2"/>
        <v>3.1500000000000008</v>
      </c>
    </row>
    <row r="13" spans="2:11" x14ac:dyDescent="0.25">
      <c r="B13" s="3" t="s">
        <v>12</v>
      </c>
      <c r="C13" s="6">
        <v>6.7</v>
      </c>
      <c r="D13">
        <v>456</v>
      </c>
      <c r="G13" s="3" t="s">
        <v>74</v>
      </c>
      <c r="H13">
        <v>96</v>
      </c>
      <c r="I13" s="6">
        <f t="shared" si="0"/>
        <v>4.3500000000000014</v>
      </c>
      <c r="J13">
        <f t="shared" si="1"/>
        <v>999</v>
      </c>
      <c r="K13">
        <f t="shared" si="2"/>
        <v>4.3500000000000014</v>
      </c>
    </row>
    <row r="14" spans="2:11" x14ac:dyDescent="0.25">
      <c r="B14" s="3" t="s">
        <v>13</v>
      </c>
      <c r="C14" s="6">
        <v>7.7</v>
      </c>
      <c r="D14">
        <v>156</v>
      </c>
      <c r="G14" s="3" t="s">
        <v>75</v>
      </c>
      <c r="H14">
        <v>120</v>
      </c>
      <c r="I14" s="6">
        <f t="shared" si="0"/>
        <v>8.5</v>
      </c>
      <c r="J14">
        <f t="shared" si="1"/>
        <v>105</v>
      </c>
      <c r="K14">
        <f t="shared" si="2"/>
        <v>8.5</v>
      </c>
    </row>
    <row r="15" spans="2:11" x14ac:dyDescent="0.25">
      <c r="B15" s="3" t="s">
        <v>14</v>
      </c>
      <c r="C15" s="6">
        <v>3.6</v>
      </c>
      <c r="D15">
        <v>654</v>
      </c>
      <c r="G15" s="3" t="s">
        <v>71</v>
      </c>
      <c r="H15">
        <v>30</v>
      </c>
      <c r="I15" s="6">
        <f t="shared" si="0"/>
        <v>4.4000000000000012</v>
      </c>
      <c r="J15">
        <f t="shared" si="1"/>
        <v>82</v>
      </c>
      <c r="K15">
        <f t="shared" si="2"/>
        <v>4.4000000000000012</v>
      </c>
    </row>
    <row r="16" spans="2:11" x14ac:dyDescent="0.25">
      <c r="B16" s="3" t="s">
        <v>15</v>
      </c>
      <c r="C16" s="6">
        <v>2.8000000000000003</v>
      </c>
      <c r="D16">
        <v>789</v>
      </c>
      <c r="G16" s="3" t="s">
        <v>4</v>
      </c>
      <c r="H16">
        <v>78</v>
      </c>
      <c r="I16" s="6">
        <f t="shared" si="0"/>
        <v>2.35</v>
      </c>
      <c r="J16">
        <f t="shared" si="1"/>
        <v>2200</v>
      </c>
      <c r="K16">
        <f t="shared" si="2"/>
        <v>2.35</v>
      </c>
    </row>
    <row r="17" spans="2:11" x14ac:dyDescent="0.25">
      <c r="B17" s="3" t="s">
        <v>16</v>
      </c>
      <c r="C17" s="6">
        <v>8.6999999999999993</v>
      </c>
      <c r="D17">
        <v>852</v>
      </c>
      <c r="G17" s="3" t="s">
        <v>11</v>
      </c>
      <c r="H17">
        <v>84</v>
      </c>
      <c r="I17" s="6">
        <f t="shared" si="0"/>
        <v>2.5500000000000003</v>
      </c>
      <c r="J17">
        <f t="shared" si="1"/>
        <v>698</v>
      </c>
      <c r="K17">
        <f t="shared" si="2"/>
        <v>2.5500000000000003</v>
      </c>
    </row>
    <row r="18" spans="2:11" x14ac:dyDescent="0.25">
      <c r="B18" s="3" t="s">
        <v>17</v>
      </c>
      <c r="C18" s="6">
        <v>1.5499999999999998</v>
      </c>
      <c r="D18">
        <v>1</v>
      </c>
      <c r="G18" s="3" t="s">
        <v>50</v>
      </c>
      <c r="H18">
        <v>96</v>
      </c>
      <c r="I18" s="6">
        <f t="shared" si="0"/>
        <v>3.8000000000000012</v>
      </c>
      <c r="J18">
        <f t="shared" si="1"/>
        <v>63</v>
      </c>
      <c r="K18">
        <f t="shared" si="2"/>
        <v>3.8000000000000012</v>
      </c>
    </row>
    <row r="19" spans="2:11" x14ac:dyDescent="0.25">
      <c r="B19" s="3" t="s">
        <v>18</v>
      </c>
      <c r="C19" s="6">
        <v>2.7500000000000004</v>
      </c>
      <c r="D19">
        <v>1</v>
      </c>
      <c r="G19" s="3" t="s">
        <v>17</v>
      </c>
      <c r="H19">
        <v>72</v>
      </c>
      <c r="I19" s="6">
        <f t="shared" si="0"/>
        <v>1.5499999999999998</v>
      </c>
      <c r="J19">
        <f t="shared" si="1"/>
        <v>1</v>
      </c>
      <c r="K19">
        <f t="shared" si="2"/>
        <v>1.5499999999999998</v>
      </c>
    </row>
    <row r="20" spans="2:11" x14ac:dyDescent="0.25">
      <c r="B20" s="3" t="s">
        <v>19</v>
      </c>
      <c r="C20" s="6">
        <v>6.9</v>
      </c>
      <c r="D20">
        <v>15</v>
      </c>
      <c r="G20" s="3" t="s">
        <v>32</v>
      </c>
      <c r="H20">
        <v>72</v>
      </c>
      <c r="I20" s="6">
        <f t="shared" si="0"/>
        <v>3.1500000000000008</v>
      </c>
      <c r="J20">
        <f t="shared" si="1"/>
        <v>664</v>
      </c>
      <c r="K20">
        <f t="shared" si="2"/>
        <v>3.1500000000000008</v>
      </c>
    </row>
    <row r="21" spans="2:11" x14ac:dyDescent="0.25">
      <c r="B21" s="3" t="s">
        <v>20</v>
      </c>
      <c r="C21" s="6">
        <v>7.9</v>
      </c>
      <c r="D21">
        <v>52</v>
      </c>
      <c r="G21" s="3" t="s">
        <v>76</v>
      </c>
      <c r="H21">
        <v>63</v>
      </c>
      <c r="I21" s="6">
        <f t="shared" si="0"/>
        <v>9.4999999999999947</v>
      </c>
      <c r="J21">
        <f t="shared" si="1"/>
        <v>595</v>
      </c>
      <c r="K21">
        <f t="shared" si="2"/>
        <v>9.4999999999999947</v>
      </c>
    </row>
    <row r="22" spans="2:11" x14ac:dyDescent="0.25">
      <c r="B22" s="3" t="s">
        <v>21</v>
      </c>
      <c r="C22" s="6">
        <v>3.8000000000000003</v>
      </c>
      <c r="D22">
        <v>65</v>
      </c>
      <c r="G22" s="3" t="s">
        <v>68</v>
      </c>
      <c r="H22">
        <v>24</v>
      </c>
      <c r="I22" s="6">
        <f t="shared" si="0"/>
        <v>8.3000000000000007</v>
      </c>
      <c r="J22">
        <f t="shared" si="1"/>
        <v>729</v>
      </c>
      <c r="K22">
        <f t="shared" si="2"/>
        <v>8.3000000000000007</v>
      </c>
    </row>
    <row r="23" spans="2:11" x14ac:dyDescent="0.25">
      <c r="B23" s="3" t="s">
        <v>22</v>
      </c>
      <c r="C23" s="6">
        <v>3.0000000000000004</v>
      </c>
      <c r="D23">
        <v>699</v>
      </c>
      <c r="G23" s="3" t="s">
        <v>35</v>
      </c>
      <c r="H23">
        <v>60</v>
      </c>
      <c r="I23" s="6">
        <f t="shared" si="0"/>
        <v>4.2</v>
      </c>
      <c r="J23">
        <f t="shared" si="1"/>
        <v>79</v>
      </c>
      <c r="K23">
        <f t="shared" si="2"/>
        <v>4.2</v>
      </c>
    </row>
    <row r="24" spans="2:11" ht="15.75" thickBot="1" x14ac:dyDescent="0.3">
      <c r="B24" s="3" t="s">
        <v>23</v>
      </c>
      <c r="C24" s="6">
        <v>8.8999999999999986</v>
      </c>
      <c r="D24">
        <v>852</v>
      </c>
      <c r="G24" s="2" t="s">
        <v>79</v>
      </c>
      <c r="H24">
        <v>90</v>
      </c>
      <c r="I24" s="6">
        <f t="shared" si="0"/>
        <v>10.499999999999993</v>
      </c>
      <c r="J24">
        <f t="shared" si="1"/>
        <v>38</v>
      </c>
      <c r="K24">
        <f t="shared" si="2"/>
        <v>10.499999999999993</v>
      </c>
    </row>
    <row r="25" spans="2:11" x14ac:dyDescent="0.25">
      <c r="B25" s="3" t="s">
        <v>24</v>
      </c>
      <c r="C25" s="6">
        <v>1.7499999999999998</v>
      </c>
      <c r="D25">
        <v>6565</v>
      </c>
    </row>
    <row r="26" spans="2:11" x14ac:dyDescent="0.25">
      <c r="B26" s="3" t="s">
        <v>25</v>
      </c>
      <c r="C26" s="6">
        <v>2.9500000000000006</v>
      </c>
      <c r="D26">
        <v>52</v>
      </c>
    </row>
    <row r="27" spans="2:11" x14ac:dyDescent="0.25">
      <c r="B27" s="3" t="s">
        <v>26</v>
      </c>
      <c r="C27" s="6">
        <v>7.1000000000000005</v>
      </c>
      <c r="D27">
        <v>35</v>
      </c>
      <c r="G27" s="9" t="s">
        <v>88</v>
      </c>
      <c r="H27" s="9"/>
    </row>
    <row r="28" spans="2:11" x14ac:dyDescent="0.25">
      <c r="B28" s="3" t="s">
        <v>27</v>
      </c>
      <c r="C28" s="6">
        <v>8.1</v>
      </c>
      <c r="D28">
        <v>48</v>
      </c>
      <c r="G28" t="s">
        <v>2</v>
      </c>
      <c r="H28" t="s">
        <v>85</v>
      </c>
    </row>
    <row r="29" spans="2:11" x14ac:dyDescent="0.25">
      <c r="B29" s="3" t="s">
        <v>28</v>
      </c>
      <c r="C29" s="6">
        <v>4</v>
      </c>
      <c r="D29">
        <v>969</v>
      </c>
      <c r="G29" t="s">
        <v>7</v>
      </c>
      <c r="H29">
        <v>24</v>
      </c>
      <c r="I29" s="6">
        <v>2.8899999999999997</v>
      </c>
    </row>
    <row r="30" spans="2:11" x14ac:dyDescent="0.25">
      <c r="B30" s="3" t="s">
        <v>29</v>
      </c>
      <c r="C30" s="6">
        <v>3.2000000000000006</v>
      </c>
      <c r="D30">
        <v>75</v>
      </c>
      <c r="G30" t="s">
        <v>10</v>
      </c>
      <c r="H30">
        <v>48</v>
      </c>
      <c r="I30" s="6">
        <v>1.3499999999999999</v>
      </c>
    </row>
    <row r="31" spans="2:11" x14ac:dyDescent="0.25">
      <c r="B31" s="3" t="s">
        <v>30</v>
      </c>
      <c r="C31" s="6">
        <v>9.0999999999999979</v>
      </c>
      <c r="D31">
        <v>565</v>
      </c>
      <c r="G31" t="s">
        <v>13</v>
      </c>
      <c r="H31">
        <v>60</v>
      </c>
      <c r="I31" s="6">
        <v>7.7</v>
      </c>
    </row>
    <row r="32" spans="2:11" x14ac:dyDescent="0.25">
      <c r="B32" s="3" t="s">
        <v>31</v>
      </c>
      <c r="C32" s="6">
        <v>1.9499999999999997</v>
      </c>
      <c r="D32">
        <v>655</v>
      </c>
      <c r="G32" t="s">
        <v>18</v>
      </c>
      <c r="H32">
        <v>90</v>
      </c>
      <c r="I32" s="6">
        <v>2.3375000000000004</v>
      </c>
    </row>
    <row r="33" spans="2:9" x14ac:dyDescent="0.25">
      <c r="B33" s="3" t="s">
        <v>32</v>
      </c>
      <c r="C33" s="6">
        <v>3.1500000000000008</v>
      </c>
      <c r="D33">
        <v>664</v>
      </c>
      <c r="G33" t="s">
        <v>29</v>
      </c>
      <c r="H33">
        <v>240</v>
      </c>
      <c r="I33" s="6">
        <v>3.2000000000000006</v>
      </c>
    </row>
    <row r="34" spans="2:9" x14ac:dyDescent="0.25">
      <c r="B34" s="3" t="s">
        <v>33</v>
      </c>
      <c r="C34" s="6">
        <v>7.3000000000000007</v>
      </c>
      <c r="D34">
        <v>8</v>
      </c>
      <c r="G34" t="s">
        <v>47</v>
      </c>
      <c r="H34">
        <v>54</v>
      </c>
      <c r="I34" s="6">
        <v>7.7000000000000011</v>
      </c>
    </row>
    <row r="35" spans="2:9" x14ac:dyDescent="0.25">
      <c r="B35" s="3" t="s">
        <v>34</v>
      </c>
      <c r="C35" s="6">
        <v>8.2999999999999989</v>
      </c>
      <c r="D35">
        <v>9</v>
      </c>
      <c r="G35" t="s">
        <v>67</v>
      </c>
      <c r="H35">
        <v>36</v>
      </c>
      <c r="I35" s="6">
        <v>4.1500000000000012</v>
      </c>
    </row>
    <row r="36" spans="2:9" x14ac:dyDescent="0.25">
      <c r="B36" s="3" t="s">
        <v>35</v>
      </c>
      <c r="C36" s="6">
        <v>4.2</v>
      </c>
      <c r="D36">
        <v>79</v>
      </c>
      <c r="G36" t="s">
        <v>69</v>
      </c>
      <c r="H36">
        <v>12</v>
      </c>
      <c r="I36" s="6">
        <v>7.9049999999999958</v>
      </c>
    </row>
    <row r="37" spans="2:9" x14ac:dyDescent="0.25">
      <c r="B37" s="3" t="s">
        <v>36</v>
      </c>
      <c r="C37" s="6">
        <v>3.4000000000000008</v>
      </c>
      <c r="D37">
        <v>85</v>
      </c>
      <c r="G37" t="s">
        <v>70</v>
      </c>
      <c r="H37">
        <v>12</v>
      </c>
      <c r="I37" s="6">
        <v>5.2000000000000011</v>
      </c>
    </row>
    <row r="38" spans="2:9" x14ac:dyDescent="0.25">
      <c r="B38" s="3" t="s">
        <v>37</v>
      </c>
      <c r="C38" s="6">
        <v>9.2999999999999972</v>
      </c>
      <c r="D38">
        <v>669</v>
      </c>
      <c r="G38" t="s">
        <v>73</v>
      </c>
      <c r="H38">
        <v>60</v>
      </c>
      <c r="I38" s="6">
        <v>3.1500000000000008</v>
      </c>
    </row>
    <row r="39" spans="2:9" x14ac:dyDescent="0.25">
      <c r="B39" s="3" t="s">
        <v>38</v>
      </c>
      <c r="C39" s="6">
        <v>2.15</v>
      </c>
      <c r="D39">
        <v>804</v>
      </c>
    </row>
    <row r="40" spans="2:9" x14ac:dyDescent="0.25">
      <c r="B40" s="3" t="s">
        <v>39</v>
      </c>
      <c r="C40" s="6">
        <v>3.350000000000001</v>
      </c>
      <c r="D40">
        <v>867</v>
      </c>
    </row>
    <row r="41" spans="2:9" x14ac:dyDescent="0.25">
      <c r="B41" s="3" t="s">
        <v>40</v>
      </c>
      <c r="C41" s="6">
        <v>7.5000000000000009</v>
      </c>
      <c r="D41">
        <v>16</v>
      </c>
    </row>
    <row r="42" spans="2:9" x14ac:dyDescent="0.25">
      <c r="B42" s="3" t="s">
        <v>41</v>
      </c>
      <c r="C42" s="6">
        <v>8.4999999999999982</v>
      </c>
      <c r="D42">
        <v>16</v>
      </c>
    </row>
    <row r="43" spans="2:9" x14ac:dyDescent="0.25">
      <c r="B43" s="3" t="s">
        <v>42</v>
      </c>
      <c r="C43" s="6">
        <v>4.4000000000000004</v>
      </c>
      <c r="D43">
        <v>30</v>
      </c>
    </row>
    <row r="44" spans="2:9" x14ac:dyDescent="0.25">
      <c r="B44" s="3" t="s">
        <v>43</v>
      </c>
      <c r="C44" s="6">
        <v>3.600000000000001</v>
      </c>
      <c r="D44">
        <v>67</v>
      </c>
    </row>
    <row r="45" spans="2:9" x14ac:dyDescent="0.25">
      <c r="B45" s="3" t="s">
        <v>44</v>
      </c>
      <c r="C45" s="6">
        <v>9.4999999999999964</v>
      </c>
      <c r="D45">
        <v>80</v>
      </c>
    </row>
    <row r="46" spans="2:9" x14ac:dyDescent="0.25">
      <c r="B46" s="3" t="s">
        <v>45</v>
      </c>
      <c r="C46" s="6">
        <v>2.35</v>
      </c>
      <c r="D46">
        <v>714</v>
      </c>
    </row>
    <row r="47" spans="2:9" x14ac:dyDescent="0.25">
      <c r="B47" s="3" t="s">
        <v>46</v>
      </c>
      <c r="C47" s="6">
        <v>3.5500000000000012</v>
      </c>
      <c r="D47">
        <v>867</v>
      </c>
    </row>
    <row r="48" spans="2:9" x14ac:dyDescent="0.25">
      <c r="B48" s="3" t="s">
        <v>47</v>
      </c>
      <c r="C48" s="6">
        <v>7.7000000000000011</v>
      </c>
      <c r="D48">
        <v>6580</v>
      </c>
    </row>
    <row r="49" spans="2:4" x14ac:dyDescent="0.25">
      <c r="B49" s="3" t="s">
        <v>48</v>
      </c>
      <c r="C49" s="6">
        <v>8.6999999999999975</v>
      </c>
      <c r="D49">
        <v>67</v>
      </c>
    </row>
    <row r="50" spans="2:4" x14ac:dyDescent="0.25">
      <c r="B50" s="3" t="s">
        <v>49</v>
      </c>
      <c r="C50" s="6">
        <v>4.6000000000000005</v>
      </c>
      <c r="D50">
        <v>50</v>
      </c>
    </row>
    <row r="51" spans="2:4" x14ac:dyDescent="0.25">
      <c r="B51" s="3" t="s">
        <v>50</v>
      </c>
      <c r="C51" s="6">
        <v>3.8000000000000012</v>
      </c>
      <c r="D51">
        <v>63</v>
      </c>
    </row>
    <row r="52" spans="2:4" x14ac:dyDescent="0.25">
      <c r="B52" s="3" t="s">
        <v>51</v>
      </c>
      <c r="C52" s="6">
        <v>9.6999999999999957</v>
      </c>
      <c r="D52">
        <v>984</v>
      </c>
    </row>
    <row r="53" spans="2:4" x14ac:dyDescent="0.25">
      <c r="B53" s="3" t="s">
        <v>52</v>
      </c>
      <c r="C53" s="6">
        <v>2.5500000000000003</v>
      </c>
      <c r="D53">
        <v>90</v>
      </c>
    </row>
    <row r="54" spans="2:4" x14ac:dyDescent="0.25">
      <c r="B54" s="3" t="s">
        <v>53</v>
      </c>
      <c r="C54" s="6">
        <v>3.7500000000000013</v>
      </c>
      <c r="D54">
        <v>580</v>
      </c>
    </row>
    <row r="55" spans="2:4" x14ac:dyDescent="0.25">
      <c r="B55" s="3" t="s">
        <v>54</v>
      </c>
      <c r="C55" s="6">
        <v>7.9000000000000012</v>
      </c>
      <c r="D55">
        <v>670</v>
      </c>
    </row>
    <row r="56" spans="2:4" x14ac:dyDescent="0.25">
      <c r="B56" s="3" t="s">
        <v>55</v>
      </c>
      <c r="C56" s="6">
        <v>8.8999999999999968</v>
      </c>
      <c r="D56">
        <v>679</v>
      </c>
    </row>
    <row r="57" spans="2:4" x14ac:dyDescent="0.25">
      <c r="B57" s="3" t="s">
        <v>56</v>
      </c>
      <c r="C57" s="6">
        <v>4.8000000000000007</v>
      </c>
      <c r="D57">
        <v>23</v>
      </c>
    </row>
    <row r="58" spans="2:4" x14ac:dyDescent="0.25">
      <c r="B58" s="3" t="s">
        <v>57</v>
      </c>
      <c r="C58" s="6">
        <v>4.0000000000000009</v>
      </c>
      <c r="D58">
        <v>24</v>
      </c>
    </row>
    <row r="59" spans="2:4" x14ac:dyDescent="0.25">
      <c r="B59" s="3" t="s">
        <v>58</v>
      </c>
      <c r="C59" s="6">
        <v>9.899999999999995</v>
      </c>
      <c r="D59">
        <v>94</v>
      </c>
    </row>
    <row r="60" spans="2:4" x14ac:dyDescent="0.25">
      <c r="B60" s="3" t="s">
        <v>59</v>
      </c>
      <c r="C60" s="6">
        <v>2.7500000000000004</v>
      </c>
      <c r="D60">
        <v>100</v>
      </c>
    </row>
    <row r="61" spans="2:4" x14ac:dyDescent="0.25">
      <c r="B61" s="3" t="s">
        <v>60</v>
      </c>
      <c r="C61" s="6">
        <v>3.9500000000000015</v>
      </c>
      <c r="D61">
        <v>684</v>
      </c>
    </row>
    <row r="62" spans="2:4" x14ac:dyDescent="0.25">
      <c r="B62" s="3" t="s">
        <v>61</v>
      </c>
      <c r="C62" s="6">
        <v>8.1000000000000014</v>
      </c>
      <c r="D62">
        <v>819</v>
      </c>
    </row>
    <row r="63" spans="2:4" x14ac:dyDescent="0.25">
      <c r="B63" s="3" t="s">
        <v>62</v>
      </c>
      <c r="C63" s="6">
        <v>9.0999999999999961</v>
      </c>
      <c r="D63">
        <v>882</v>
      </c>
    </row>
    <row r="64" spans="2:4" x14ac:dyDescent="0.25">
      <c r="B64" s="3" t="s">
        <v>63</v>
      </c>
      <c r="C64" s="6">
        <v>5.0000000000000009</v>
      </c>
      <c r="D64">
        <v>31</v>
      </c>
    </row>
    <row r="65" spans="2:4" x14ac:dyDescent="0.25">
      <c r="B65" s="3" t="s">
        <v>64</v>
      </c>
      <c r="C65" s="6">
        <v>4.2000000000000011</v>
      </c>
      <c r="D65">
        <v>31</v>
      </c>
    </row>
    <row r="66" spans="2:4" x14ac:dyDescent="0.25">
      <c r="B66" s="3" t="s">
        <v>65</v>
      </c>
      <c r="C66" s="6">
        <v>10.099999999999994</v>
      </c>
      <c r="D66">
        <v>45</v>
      </c>
    </row>
    <row r="67" spans="2:4" x14ac:dyDescent="0.25">
      <c r="B67" s="3" t="s">
        <v>66</v>
      </c>
      <c r="C67" s="6">
        <v>2.9500000000000006</v>
      </c>
      <c r="D67">
        <v>82</v>
      </c>
    </row>
    <row r="68" spans="2:4" x14ac:dyDescent="0.25">
      <c r="B68" s="3" t="s">
        <v>67</v>
      </c>
      <c r="C68" s="6">
        <v>4.1500000000000012</v>
      </c>
      <c r="D68">
        <v>95</v>
      </c>
    </row>
    <row r="69" spans="2:4" x14ac:dyDescent="0.25">
      <c r="B69" s="3" t="s">
        <v>68</v>
      </c>
      <c r="C69" s="6">
        <v>8.3000000000000007</v>
      </c>
      <c r="D69">
        <v>729</v>
      </c>
    </row>
    <row r="70" spans="2:4" x14ac:dyDescent="0.25">
      <c r="B70" s="3" t="s">
        <v>69</v>
      </c>
      <c r="C70" s="6">
        <v>9.2999999999999954</v>
      </c>
      <c r="D70">
        <v>882</v>
      </c>
    </row>
    <row r="71" spans="2:4" x14ac:dyDescent="0.25">
      <c r="B71" s="3" t="s">
        <v>70</v>
      </c>
      <c r="C71" s="6">
        <v>5.2000000000000011</v>
      </c>
      <c r="D71">
        <v>6595</v>
      </c>
    </row>
    <row r="72" spans="2:4" x14ac:dyDescent="0.25">
      <c r="B72" s="3" t="s">
        <v>71</v>
      </c>
      <c r="C72" s="6">
        <v>4.4000000000000012</v>
      </c>
      <c r="D72">
        <v>82</v>
      </c>
    </row>
    <row r="73" spans="2:4" x14ac:dyDescent="0.25">
      <c r="B73" s="3" t="s">
        <v>72</v>
      </c>
      <c r="C73" s="6">
        <v>10.299999999999994</v>
      </c>
      <c r="D73">
        <v>65</v>
      </c>
    </row>
    <row r="74" spans="2:4" x14ac:dyDescent="0.25">
      <c r="B74" s="3" t="s">
        <v>73</v>
      </c>
      <c r="C74" s="6">
        <v>3.1500000000000008</v>
      </c>
      <c r="D74">
        <v>78</v>
      </c>
    </row>
    <row r="75" spans="2:4" x14ac:dyDescent="0.25">
      <c r="B75" s="3" t="s">
        <v>74</v>
      </c>
      <c r="C75" s="6">
        <v>4.3500000000000014</v>
      </c>
      <c r="D75">
        <v>999</v>
      </c>
    </row>
    <row r="76" spans="2:4" x14ac:dyDescent="0.25">
      <c r="B76" s="3" t="s">
        <v>75</v>
      </c>
      <c r="C76" s="6">
        <v>8.5</v>
      </c>
      <c r="D76">
        <v>105</v>
      </c>
    </row>
    <row r="77" spans="2:4" x14ac:dyDescent="0.25">
      <c r="B77" s="3" t="s">
        <v>76</v>
      </c>
      <c r="C77" s="6">
        <v>9.4999999999999947</v>
      </c>
      <c r="D77">
        <v>595</v>
      </c>
    </row>
    <row r="78" spans="2:4" x14ac:dyDescent="0.25">
      <c r="B78" s="3" t="s">
        <v>77</v>
      </c>
      <c r="C78" s="6">
        <v>5.4000000000000012</v>
      </c>
      <c r="D78">
        <v>685</v>
      </c>
    </row>
    <row r="79" spans="2:4" x14ac:dyDescent="0.25">
      <c r="B79" s="3" t="s">
        <v>78</v>
      </c>
      <c r="C79" s="6">
        <v>4.6000000000000014</v>
      </c>
      <c r="D79">
        <v>694</v>
      </c>
    </row>
    <row r="80" spans="2:4" x14ac:dyDescent="0.25">
      <c r="B80" s="3" t="s">
        <v>79</v>
      </c>
      <c r="C80" s="6">
        <v>10.499999999999993</v>
      </c>
      <c r="D80">
        <v>38</v>
      </c>
    </row>
    <row r="81" spans="2:4" x14ac:dyDescent="0.25">
      <c r="B81" s="3" t="s">
        <v>80</v>
      </c>
      <c r="C81" s="6">
        <v>3.350000000000001</v>
      </c>
      <c r="D81">
        <v>39</v>
      </c>
    </row>
    <row r="82" spans="2:4" ht="15.75" thickBot="1" x14ac:dyDescent="0.3">
      <c r="B82" s="2" t="s">
        <v>81</v>
      </c>
      <c r="C82" s="6">
        <v>4.5500000000000016</v>
      </c>
      <c r="D82">
        <v>109</v>
      </c>
    </row>
  </sheetData>
  <autoFilter ref="B2:D2" xr:uid="{249990C1-82EF-45B2-853F-910DEF26EF7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DEE4-46DB-41D6-8EFC-F7BC08C64CCD}">
  <sheetPr>
    <tabColor theme="9"/>
  </sheetPr>
  <dimension ref="A1:F20"/>
  <sheetViews>
    <sheetView zoomScale="160" zoomScaleNormal="160" workbookViewId="0">
      <selection activeCell="F15" sqref="F15"/>
    </sheetView>
  </sheetViews>
  <sheetFormatPr defaultRowHeight="15" x14ac:dyDescent="0.25"/>
  <cols>
    <col min="1" max="1" width="16.140625" bestFit="1" customWidth="1"/>
    <col min="5" max="5" width="17.28515625" bestFit="1" customWidth="1"/>
  </cols>
  <sheetData>
    <row r="1" spans="1:6" ht="23.25" x14ac:dyDescent="0.35">
      <c r="A1" s="12" t="s">
        <v>98</v>
      </c>
    </row>
    <row r="2" spans="1:6" x14ac:dyDescent="0.25">
      <c r="A2" t="s">
        <v>99</v>
      </c>
    </row>
    <row r="4" spans="1:6" x14ac:dyDescent="0.25">
      <c r="A4" s="9" t="s">
        <v>87</v>
      </c>
      <c r="B4" s="9"/>
      <c r="E4" s="11" t="s">
        <v>91</v>
      </c>
      <c r="F4" s="11"/>
    </row>
    <row r="5" spans="1:6" x14ac:dyDescent="0.25">
      <c r="A5" t="s">
        <v>2</v>
      </c>
      <c r="B5" t="s">
        <v>85</v>
      </c>
      <c r="E5" t="s">
        <v>2</v>
      </c>
      <c r="F5" t="s">
        <v>85</v>
      </c>
    </row>
    <row r="6" spans="1:6" x14ac:dyDescent="0.25">
      <c r="A6" t="s">
        <v>7</v>
      </c>
      <c r="B6">
        <v>24</v>
      </c>
      <c r="E6" t="s">
        <v>6</v>
      </c>
      <c r="F6">
        <f>VLOOKUP(E6,$A$6:$B$12,2,FALSE)</f>
        <v>90</v>
      </c>
    </row>
    <row r="7" spans="1:6" x14ac:dyDescent="0.25">
      <c r="A7" t="s">
        <v>10</v>
      </c>
      <c r="B7">
        <v>48</v>
      </c>
      <c r="E7" t="s">
        <v>7</v>
      </c>
      <c r="F7">
        <f t="shared" ref="F7:F17" si="0">VLOOKUP(E7,$A$6:$B$12,2,FALSE)</f>
        <v>24</v>
      </c>
    </row>
    <row r="8" spans="1:6" x14ac:dyDescent="0.25">
      <c r="A8" t="s">
        <v>13</v>
      </c>
      <c r="B8">
        <v>60</v>
      </c>
      <c r="E8" t="s">
        <v>10</v>
      </c>
      <c r="F8">
        <f t="shared" si="0"/>
        <v>48</v>
      </c>
    </row>
    <row r="9" spans="1:6" x14ac:dyDescent="0.25">
      <c r="A9" t="s">
        <v>6</v>
      </c>
      <c r="B9">
        <v>90</v>
      </c>
      <c r="E9" t="s">
        <v>13</v>
      </c>
      <c r="F9">
        <f t="shared" si="0"/>
        <v>60</v>
      </c>
    </row>
    <row r="10" spans="1:6" x14ac:dyDescent="0.25">
      <c r="A10" t="s">
        <v>29</v>
      </c>
      <c r="B10">
        <v>240</v>
      </c>
      <c r="E10" t="s">
        <v>17</v>
      </c>
      <c r="F10" t="e">
        <f t="shared" si="0"/>
        <v>#N/A</v>
      </c>
    </row>
    <row r="11" spans="1:6" x14ac:dyDescent="0.25">
      <c r="A11" t="s">
        <v>47</v>
      </c>
      <c r="B11">
        <v>54</v>
      </c>
      <c r="E11" t="s">
        <v>18</v>
      </c>
      <c r="F11" t="e">
        <f t="shared" si="0"/>
        <v>#N/A</v>
      </c>
    </row>
    <row r="12" spans="1:6" x14ac:dyDescent="0.25">
      <c r="A12" t="s">
        <v>67</v>
      </c>
      <c r="B12">
        <v>36</v>
      </c>
      <c r="E12" t="s">
        <v>19</v>
      </c>
      <c r="F12" t="e">
        <f t="shared" si="0"/>
        <v>#N/A</v>
      </c>
    </row>
    <row r="13" spans="1:6" x14ac:dyDescent="0.25">
      <c r="E13" t="s">
        <v>29</v>
      </c>
      <c r="F13">
        <f t="shared" si="0"/>
        <v>240</v>
      </c>
    </row>
    <row r="14" spans="1:6" x14ac:dyDescent="0.25">
      <c r="A14" s="9" t="s">
        <v>90</v>
      </c>
      <c r="B14" s="9"/>
      <c r="E14" t="s">
        <v>30</v>
      </c>
      <c r="F14" t="e">
        <f t="shared" si="0"/>
        <v>#N/A</v>
      </c>
    </row>
    <row r="15" spans="1:6" x14ac:dyDescent="0.25">
      <c r="A15" t="s">
        <v>2</v>
      </c>
      <c r="B15" t="s">
        <v>85</v>
      </c>
      <c r="E15" t="s">
        <v>47</v>
      </c>
      <c r="F15">
        <f t="shared" si="0"/>
        <v>54</v>
      </c>
    </row>
    <row r="16" spans="1:6" x14ac:dyDescent="0.25">
      <c r="A16" t="s">
        <v>48</v>
      </c>
      <c r="B16">
        <v>48</v>
      </c>
      <c r="E16" t="s">
        <v>48</v>
      </c>
      <c r="F16" t="e">
        <f t="shared" si="0"/>
        <v>#N/A</v>
      </c>
    </row>
    <row r="17" spans="1:6" x14ac:dyDescent="0.25">
      <c r="A17" t="s">
        <v>19</v>
      </c>
      <c r="B17">
        <v>48</v>
      </c>
      <c r="E17" t="s">
        <v>67</v>
      </c>
      <c r="F17">
        <f t="shared" si="0"/>
        <v>36</v>
      </c>
    </row>
    <row r="18" spans="1:6" x14ac:dyDescent="0.25">
      <c r="A18" t="s">
        <v>17</v>
      </c>
      <c r="B18">
        <v>60</v>
      </c>
    </row>
    <row r="19" spans="1:6" x14ac:dyDescent="0.25">
      <c r="A19" t="s">
        <v>18</v>
      </c>
      <c r="B19">
        <v>90</v>
      </c>
    </row>
    <row r="20" spans="1:6" x14ac:dyDescent="0.25">
      <c r="A20" t="s">
        <v>30</v>
      </c>
      <c r="B20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BFE3-5799-4387-8CE7-BB681790E2A1}">
  <sheetPr>
    <tabColor theme="9"/>
  </sheetPr>
  <dimension ref="B1:N83"/>
  <sheetViews>
    <sheetView workbookViewId="0">
      <selection activeCell="Q18" sqref="Q18"/>
    </sheetView>
  </sheetViews>
  <sheetFormatPr defaultRowHeight="15" x14ac:dyDescent="0.25"/>
  <cols>
    <col min="2" max="2" width="10.140625" bestFit="1" customWidth="1"/>
    <col min="10" max="10" width="13.5703125" bestFit="1" customWidth="1"/>
    <col min="12" max="12" width="16.28515625" style="6" bestFit="1" customWidth="1"/>
    <col min="13" max="13" width="13.5703125" bestFit="1" customWidth="1"/>
    <col min="14" max="14" width="15.28515625" bestFit="1" customWidth="1"/>
  </cols>
  <sheetData>
    <row r="1" spans="2:14" x14ac:dyDescent="0.25">
      <c r="B1" s="8" t="s">
        <v>86</v>
      </c>
      <c r="C1" s="8"/>
      <c r="D1" s="8"/>
      <c r="J1" s="9" t="s">
        <v>87</v>
      </c>
      <c r="K1" s="9"/>
    </row>
    <row r="2" spans="2:14" x14ac:dyDescent="0.25">
      <c r="B2" s="7" t="s">
        <v>2</v>
      </c>
      <c r="C2" s="7" t="s">
        <v>0</v>
      </c>
      <c r="D2" s="7" t="s">
        <v>84</v>
      </c>
      <c r="J2" t="s">
        <v>2</v>
      </c>
      <c r="K2" t="s">
        <v>85</v>
      </c>
      <c r="L2" s="6" t="s">
        <v>89</v>
      </c>
      <c r="M2" t="s">
        <v>94</v>
      </c>
      <c r="N2" t="s">
        <v>155</v>
      </c>
    </row>
    <row r="3" spans="2:14" x14ac:dyDescent="0.25">
      <c r="B3" t="s">
        <v>3</v>
      </c>
      <c r="C3" s="6">
        <v>1.1499999999999999</v>
      </c>
      <c r="D3">
        <v>3000</v>
      </c>
      <c r="J3" t="s">
        <v>7</v>
      </c>
      <c r="K3">
        <v>24</v>
      </c>
      <c r="L3" s="6">
        <f>VLOOKUP(J3,B:C,2,FALSE)</f>
        <v>3.4</v>
      </c>
      <c r="M3">
        <f>VLOOKUP(J3,B:D,3,FALSE)</f>
        <v>765</v>
      </c>
    </row>
    <row r="4" spans="2:14" x14ac:dyDescent="0.25">
      <c r="B4" t="s">
        <v>4</v>
      </c>
      <c r="C4" s="6">
        <v>2.35</v>
      </c>
      <c r="D4">
        <v>2200</v>
      </c>
      <c r="J4" t="s">
        <v>10</v>
      </c>
      <c r="K4">
        <v>48</v>
      </c>
      <c r="L4" s="6">
        <f t="shared" ref="L4:L24" si="0">VLOOKUP(J4,B:C,2,FALSE)</f>
        <v>1.3499999999999999</v>
      </c>
      <c r="M4">
        <f t="shared" ref="M4:M24" si="1">VLOOKUP(J4,B:D,3,FALSE)</f>
        <v>65</v>
      </c>
    </row>
    <row r="5" spans="2:14" x14ac:dyDescent="0.25">
      <c r="B5" t="s">
        <v>5</v>
      </c>
      <c r="C5" s="6">
        <v>6.5</v>
      </c>
      <c r="D5">
        <v>514</v>
      </c>
      <c r="J5" t="s">
        <v>13</v>
      </c>
      <c r="K5">
        <v>60</v>
      </c>
      <c r="L5" s="6">
        <f t="shared" si="0"/>
        <v>7.7</v>
      </c>
      <c r="M5">
        <f t="shared" si="1"/>
        <v>156</v>
      </c>
    </row>
    <row r="6" spans="2:14" x14ac:dyDescent="0.25">
      <c r="B6" s="24" t="s">
        <v>6</v>
      </c>
      <c r="C6" s="6">
        <v>7.5</v>
      </c>
      <c r="D6">
        <v>654</v>
      </c>
      <c r="J6" s="24" t="s">
        <v>6</v>
      </c>
      <c r="K6">
        <v>90</v>
      </c>
      <c r="L6" s="6">
        <f t="shared" si="0"/>
        <v>7.5</v>
      </c>
      <c r="M6">
        <f t="shared" si="1"/>
        <v>654</v>
      </c>
    </row>
    <row r="7" spans="2:14" x14ac:dyDescent="0.25">
      <c r="B7" s="24" t="s">
        <v>6</v>
      </c>
      <c r="C7" s="6">
        <v>7</v>
      </c>
      <c r="D7">
        <v>650</v>
      </c>
      <c r="J7" t="s">
        <v>29</v>
      </c>
      <c r="K7">
        <v>240</v>
      </c>
      <c r="L7" s="6">
        <f t="shared" si="0"/>
        <v>3.2000000000000006</v>
      </c>
      <c r="M7">
        <f t="shared" si="1"/>
        <v>75</v>
      </c>
    </row>
    <row r="8" spans="2:14" x14ac:dyDescent="0.25">
      <c r="B8" t="s">
        <v>7</v>
      </c>
      <c r="C8" s="6">
        <v>3.4</v>
      </c>
      <c r="D8">
        <v>765</v>
      </c>
      <c r="J8" t="s">
        <v>47</v>
      </c>
      <c r="K8">
        <v>54</v>
      </c>
      <c r="L8" s="6">
        <f t="shared" si="0"/>
        <v>7.7000000000000011</v>
      </c>
      <c r="M8">
        <f t="shared" si="1"/>
        <v>6580</v>
      </c>
    </row>
    <row r="9" spans="2:14" x14ac:dyDescent="0.25">
      <c r="B9" t="s">
        <v>8</v>
      </c>
      <c r="C9" s="6">
        <v>2.6</v>
      </c>
      <c r="D9">
        <v>23</v>
      </c>
      <c r="J9" t="s">
        <v>67</v>
      </c>
      <c r="K9">
        <v>36</v>
      </c>
      <c r="L9" s="6">
        <f t="shared" si="0"/>
        <v>4.1500000000000012</v>
      </c>
      <c r="M9">
        <f t="shared" si="1"/>
        <v>95</v>
      </c>
    </row>
    <row r="10" spans="2:14" x14ac:dyDescent="0.25">
      <c r="B10" t="s">
        <v>9</v>
      </c>
      <c r="C10" s="6">
        <v>8.5</v>
      </c>
      <c r="D10">
        <v>24</v>
      </c>
      <c r="J10" t="s">
        <v>69</v>
      </c>
      <c r="K10">
        <v>12</v>
      </c>
      <c r="L10" s="6">
        <f t="shared" si="0"/>
        <v>9.2999999999999954</v>
      </c>
      <c r="M10">
        <f t="shared" si="1"/>
        <v>882</v>
      </c>
    </row>
    <row r="11" spans="2:14" x14ac:dyDescent="0.25">
      <c r="B11" t="s">
        <v>10</v>
      </c>
      <c r="C11" s="6">
        <v>1.3499999999999999</v>
      </c>
      <c r="D11">
        <v>65</v>
      </c>
      <c r="J11" t="s">
        <v>70</v>
      </c>
      <c r="K11">
        <v>12</v>
      </c>
      <c r="L11" s="6">
        <f t="shared" si="0"/>
        <v>5.2000000000000011</v>
      </c>
      <c r="M11">
        <f t="shared" si="1"/>
        <v>6595</v>
      </c>
    </row>
    <row r="12" spans="2:14" x14ac:dyDescent="0.25">
      <c r="B12" t="s">
        <v>11</v>
      </c>
      <c r="C12" s="6">
        <v>2.5500000000000003</v>
      </c>
      <c r="D12">
        <v>698</v>
      </c>
      <c r="J12" t="s">
        <v>73</v>
      </c>
      <c r="K12">
        <v>60</v>
      </c>
      <c r="L12" s="6">
        <f t="shared" si="0"/>
        <v>3.1500000000000008</v>
      </c>
      <c r="M12">
        <f t="shared" si="1"/>
        <v>78</v>
      </c>
    </row>
    <row r="13" spans="2:14" x14ac:dyDescent="0.25">
      <c r="B13" t="s">
        <v>12</v>
      </c>
      <c r="C13" s="6">
        <v>6.7</v>
      </c>
      <c r="D13">
        <v>456</v>
      </c>
      <c r="J13" t="s">
        <v>74</v>
      </c>
      <c r="K13">
        <v>96</v>
      </c>
      <c r="L13" s="6">
        <f t="shared" si="0"/>
        <v>4.3500000000000014</v>
      </c>
      <c r="M13">
        <f t="shared" si="1"/>
        <v>999</v>
      </c>
    </row>
    <row r="14" spans="2:14" x14ac:dyDescent="0.25">
      <c r="B14" t="s">
        <v>13</v>
      </c>
      <c r="C14" s="6">
        <v>7.7</v>
      </c>
      <c r="D14">
        <v>156</v>
      </c>
      <c r="J14" t="s">
        <v>75</v>
      </c>
      <c r="K14">
        <v>120</v>
      </c>
      <c r="L14" s="6">
        <f t="shared" si="0"/>
        <v>8.5</v>
      </c>
      <c r="M14">
        <f t="shared" si="1"/>
        <v>105</v>
      </c>
    </row>
    <row r="15" spans="2:14" x14ac:dyDescent="0.25">
      <c r="B15" t="s">
        <v>14</v>
      </c>
      <c r="C15" s="6">
        <v>3.6</v>
      </c>
      <c r="D15">
        <v>654</v>
      </c>
      <c r="J15" t="s">
        <v>71</v>
      </c>
      <c r="K15">
        <v>30</v>
      </c>
      <c r="L15" s="6">
        <f t="shared" si="0"/>
        <v>4.4000000000000012</v>
      </c>
      <c r="M15">
        <f t="shared" si="1"/>
        <v>82</v>
      </c>
    </row>
    <row r="16" spans="2:14" x14ac:dyDescent="0.25">
      <c r="B16" t="s">
        <v>15</v>
      </c>
      <c r="C16" s="6">
        <v>2.8000000000000003</v>
      </c>
      <c r="D16">
        <v>789</v>
      </c>
      <c r="J16" t="s">
        <v>4</v>
      </c>
      <c r="K16">
        <v>78</v>
      </c>
      <c r="L16" s="6">
        <f t="shared" si="0"/>
        <v>2.35</v>
      </c>
      <c r="M16">
        <f t="shared" si="1"/>
        <v>2200</v>
      </c>
    </row>
    <row r="17" spans="2:13" x14ac:dyDescent="0.25">
      <c r="B17" t="s">
        <v>16</v>
      </c>
      <c r="C17" s="6">
        <v>8.6999999999999993</v>
      </c>
      <c r="D17">
        <v>852</v>
      </c>
      <c r="J17" t="s">
        <v>11</v>
      </c>
      <c r="K17">
        <v>84</v>
      </c>
      <c r="L17" s="6">
        <f t="shared" si="0"/>
        <v>2.5500000000000003</v>
      </c>
      <c r="M17">
        <f t="shared" si="1"/>
        <v>698</v>
      </c>
    </row>
    <row r="18" spans="2:13" x14ac:dyDescent="0.25">
      <c r="B18" t="s">
        <v>17</v>
      </c>
      <c r="C18" s="6">
        <v>1.5499999999999998</v>
      </c>
      <c r="D18">
        <v>1</v>
      </c>
      <c r="J18" t="s">
        <v>50</v>
      </c>
      <c r="K18">
        <v>96</v>
      </c>
      <c r="L18" s="6">
        <f t="shared" si="0"/>
        <v>3.8000000000000012</v>
      </c>
      <c r="M18">
        <f t="shared" si="1"/>
        <v>63</v>
      </c>
    </row>
    <row r="19" spans="2:13" x14ac:dyDescent="0.25">
      <c r="B19" t="s">
        <v>18</v>
      </c>
      <c r="C19" s="6">
        <v>2.7500000000000004</v>
      </c>
      <c r="D19">
        <v>1</v>
      </c>
      <c r="J19" t="s">
        <v>17</v>
      </c>
      <c r="K19">
        <v>72</v>
      </c>
      <c r="L19" s="6">
        <f t="shared" si="0"/>
        <v>1.5499999999999998</v>
      </c>
      <c r="M19">
        <f t="shared" si="1"/>
        <v>1</v>
      </c>
    </row>
    <row r="20" spans="2:13" x14ac:dyDescent="0.25">
      <c r="B20" t="s">
        <v>19</v>
      </c>
      <c r="C20" s="6">
        <v>6.9</v>
      </c>
      <c r="D20">
        <v>15</v>
      </c>
      <c r="J20" t="s">
        <v>32</v>
      </c>
      <c r="K20">
        <v>72</v>
      </c>
      <c r="L20" s="6">
        <f t="shared" si="0"/>
        <v>3.1500000000000008</v>
      </c>
      <c r="M20">
        <f t="shared" si="1"/>
        <v>664</v>
      </c>
    </row>
    <row r="21" spans="2:13" x14ac:dyDescent="0.25">
      <c r="B21" t="s">
        <v>20</v>
      </c>
      <c r="C21" s="6">
        <v>7.9</v>
      </c>
      <c r="D21">
        <v>52</v>
      </c>
      <c r="J21" t="s">
        <v>76</v>
      </c>
      <c r="K21">
        <v>63</v>
      </c>
      <c r="L21" s="6">
        <f t="shared" si="0"/>
        <v>9.4999999999999947</v>
      </c>
      <c r="M21">
        <f t="shared" si="1"/>
        <v>595</v>
      </c>
    </row>
    <row r="22" spans="2:13" x14ac:dyDescent="0.25">
      <c r="B22" t="s">
        <v>21</v>
      </c>
      <c r="C22" s="6">
        <v>3.8000000000000003</v>
      </c>
      <c r="D22">
        <v>65</v>
      </c>
      <c r="J22" t="s">
        <v>68</v>
      </c>
      <c r="K22">
        <v>24</v>
      </c>
      <c r="L22" s="6">
        <f t="shared" si="0"/>
        <v>8.3000000000000007</v>
      </c>
      <c r="M22">
        <f t="shared" si="1"/>
        <v>729</v>
      </c>
    </row>
    <row r="23" spans="2:13" x14ac:dyDescent="0.25">
      <c r="B23" t="s">
        <v>22</v>
      </c>
      <c r="C23" s="6">
        <v>3.0000000000000004</v>
      </c>
      <c r="D23">
        <v>699</v>
      </c>
      <c r="J23" t="s">
        <v>35</v>
      </c>
      <c r="K23">
        <v>60</v>
      </c>
      <c r="L23" s="6">
        <f t="shared" si="0"/>
        <v>4.2</v>
      </c>
      <c r="M23">
        <f t="shared" si="1"/>
        <v>79</v>
      </c>
    </row>
    <row r="24" spans="2:13" x14ac:dyDescent="0.25">
      <c r="B24" t="s">
        <v>23</v>
      </c>
      <c r="C24" s="6">
        <v>8.8999999999999986</v>
      </c>
      <c r="D24">
        <v>852</v>
      </c>
      <c r="J24" t="s">
        <v>79</v>
      </c>
      <c r="K24">
        <v>90</v>
      </c>
      <c r="L24" s="6">
        <f t="shared" si="0"/>
        <v>10.499999999999993</v>
      </c>
      <c r="M24">
        <f t="shared" si="1"/>
        <v>38</v>
      </c>
    </row>
    <row r="25" spans="2:13" x14ac:dyDescent="0.25">
      <c r="B25" t="s">
        <v>24</v>
      </c>
      <c r="C25" s="6">
        <v>1.7499999999999998</v>
      </c>
      <c r="D25">
        <v>6565</v>
      </c>
    </row>
    <row r="26" spans="2:13" x14ac:dyDescent="0.25">
      <c r="B26" t="s">
        <v>25</v>
      </c>
      <c r="C26" s="6">
        <v>2.9500000000000006</v>
      </c>
      <c r="D26">
        <v>52</v>
      </c>
    </row>
    <row r="27" spans="2:13" x14ac:dyDescent="0.25">
      <c r="B27" t="s">
        <v>26</v>
      </c>
      <c r="C27" s="6">
        <v>7.1000000000000005</v>
      </c>
      <c r="D27">
        <v>35</v>
      </c>
      <c r="J27" s="9" t="s">
        <v>88</v>
      </c>
      <c r="K27" s="9"/>
    </row>
    <row r="28" spans="2:13" x14ac:dyDescent="0.25">
      <c r="B28" t="s">
        <v>27</v>
      </c>
      <c r="C28" s="6">
        <v>8.1</v>
      </c>
      <c r="D28">
        <v>48</v>
      </c>
      <c r="J28" t="s">
        <v>2</v>
      </c>
      <c r="K28" t="s">
        <v>85</v>
      </c>
    </row>
    <row r="29" spans="2:13" x14ac:dyDescent="0.25">
      <c r="B29" t="s">
        <v>28</v>
      </c>
      <c r="C29" s="6">
        <v>4</v>
      </c>
      <c r="D29">
        <v>969</v>
      </c>
      <c r="J29" t="s">
        <v>7</v>
      </c>
      <c r="K29">
        <v>24</v>
      </c>
      <c r="L29" s="6">
        <v>2.8899999999999997</v>
      </c>
    </row>
    <row r="30" spans="2:13" x14ac:dyDescent="0.25">
      <c r="B30" t="s">
        <v>29</v>
      </c>
      <c r="C30" s="6">
        <v>3.2000000000000006</v>
      </c>
      <c r="D30">
        <v>75</v>
      </c>
      <c r="J30" t="s">
        <v>10</v>
      </c>
      <c r="K30">
        <v>48</v>
      </c>
      <c r="L30" s="6">
        <v>1.3499999999999999</v>
      </c>
    </row>
    <row r="31" spans="2:13" x14ac:dyDescent="0.25">
      <c r="B31" t="s">
        <v>30</v>
      </c>
      <c r="C31" s="6">
        <v>9.0999999999999979</v>
      </c>
      <c r="D31">
        <v>565</v>
      </c>
      <c r="J31" t="s">
        <v>13</v>
      </c>
      <c r="K31">
        <v>60</v>
      </c>
      <c r="L31" s="6">
        <v>7.7</v>
      </c>
    </row>
    <row r="32" spans="2:13" x14ac:dyDescent="0.25">
      <c r="B32" t="s">
        <v>31</v>
      </c>
      <c r="C32" s="6">
        <v>1.9499999999999997</v>
      </c>
      <c r="D32">
        <v>655</v>
      </c>
      <c r="J32" t="s">
        <v>18</v>
      </c>
      <c r="K32">
        <v>90</v>
      </c>
      <c r="L32" s="6">
        <v>2.3375000000000004</v>
      </c>
    </row>
    <row r="33" spans="2:12" x14ac:dyDescent="0.25">
      <c r="B33" t="s">
        <v>32</v>
      </c>
      <c r="C33" s="6">
        <v>3.1500000000000008</v>
      </c>
      <c r="D33">
        <v>664</v>
      </c>
      <c r="J33" t="s">
        <v>29</v>
      </c>
      <c r="K33">
        <v>240</v>
      </c>
      <c r="L33" s="6">
        <v>3.2000000000000006</v>
      </c>
    </row>
    <row r="34" spans="2:12" x14ac:dyDescent="0.25">
      <c r="B34" t="s">
        <v>33</v>
      </c>
      <c r="C34" s="6">
        <v>7.3000000000000007</v>
      </c>
      <c r="D34">
        <v>8</v>
      </c>
      <c r="J34" t="s">
        <v>47</v>
      </c>
      <c r="K34">
        <v>54</v>
      </c>
      <c r="L34" s="6">
        <v>7.7000000000000011</v>
      </c>
    </row>
    <row r="35" spans="2:12" x14ac:dyDescent="0.25">
      <c r="B35" t="s">
        <v>34</v>
      </c>
      <c r="C35" s="6">
        <v>8.2999999999999989</v>
      </c>
      <c r="D35">
        <v>9</v>
      </c>
      <c r="J35" t="s">
        <v>67</v>
      </c>
      <c r="K35">
        <v>36</v>
      </c>
      <c r="L35" s="6">
        <v>4.1500000000000012</v>
      </c>
    </row>
    <row r="36" spans="2:12" x14ac:dyDescent="0.25">
      <c r="B36" t="s">
        <v>35</v>
      </c>
      <c r="C36" s="6">
        <v>4.2</v>
      </c>
      <c r="D36">
        <v>79</v>
      </c>
      <c r="J36" t="s">
        <v>69</v>
      </c>
      <c r="K36">
        <v>12</v>
      </c>
      <c r="L36" s="6">
        <v>7.9049999999999958</v>
      </c>
    </row>
    <row r="37" spans="2:12" x14ac:dyDescent="0.25">
      <c r="B37" t="s">
        <v>36</v>
      </c>
      <c r="C37" s="6">
        <v>3.4000000000000008</v>
      </c>
      <c r="D37">
        <v>85</v>
      </c>
      <c r="J37" t="s">
        <v>70</v>
      </c>
      <c r="K37">
        <v>12</v>
      </c>
      <c r="L37" s="6">
        <v>5.2000000000000011</v>
      </c>
    </row>
    <row r="38" spans="2:12" x14ac:dyDescent="0.25">
      <c r="B38" t="s">
        <v>37</v>
      </c>
      <c r="C38" s="6">
        <v>9.2999999999999972</v>
      </c>
      <c r="D38">
        <v>669</v>
      </c>
      <c r="J38" t="s">
        <v>73</v>
      </c>
      <c r="K38">
        <v>60</v>
      </c>
      <c r="L38" s="6">
        <v>3.1500000000000008</v>
      </c>
    </row>
    <row r="39" spans="2:12" x14ac:dyDescent="0.25">
      <c r="B39" t="s">
        <v>38</v>
      </c>
      <c r="C39" s="6">
        <v>2.15</v>
      </c>
      <c r="D39">
        <v>804</v>
      </c>
    </row>
    <row r="40" spans="2:12" x14ac:dyDescent="0.25">
      <c r="B40" t="s">
        <v>39</v>
      </c>
      <c r="C40" s="6">
        <v>3.350000000000001</v>
      </c>
      <c r="D40">
        <v>867</v>
      </c>
    </row>
    <row r="41" spans="2:12" x14ac:dyDescent="0.25">
      <c r="B41" t="s">
        <v>40</v>
      </c>
      <c r="C41" s="6">
        <v>7.5000000000000009</v>
      </c>
      <c r="D41">
        <v>16</v>
      </c>
    </row>
    <row r="42" spans="2:12" x14ac:dyDescent="0.25">
      <c r="B42" t="s">
        <v>41</v>
      </c>
      <c r="C42" s="6">
        <v>8.4999999999999982</v>
      </c>
      <c r="D42">
        <v>16</v>
      </c>
    </row>
    <row r="43" spans="2:12" x14ac:dyDescent="0.25">
      <c r="B43" t="s">
        <v>42</v>
      </c>
      <c r="C43" s="6">
        <v>4.4000000000000004</v>
      </c>
      <c r="D43">
        <v>30</v>
      </c>
    </row>
    <row r="44" spans="2:12" x14ac:dyDescent="0.25">
      <c r="B44" t="s">
        <v>43</v>
      </c>
      <c r="C44" s="6">
        <v>3.600000000000001</v>
      </c>
      <c r="D44">
        <v>67</v>
      </c>
    </row>
    <row r="45" spans="2:12" x14ac:dyDescent="0.25">
      <c r="B45" t="s">
        <v>44</v>
      </c>
      <c r="C45" s="6">
        <v>9.4999999999999964</v>
      </c>
      <c r="D45">
        <v>80</v>
      </c>
    </row>
    <row r="46" spans="2:12" x14ac:dyDescent="0.25">
      <c r="B46" t="s">
        <v>45</v>
      </c>
      <c r="C46" s="6">
        <v>2.35</v>
      </c>
      <c r="D46">
        <v>714</v>
      </c>
    </row>
    <row r="47" spans="2:12" x14ac:dyDescent="0.25">
      <c r="B47" t="s">
        <v>46</v>
      </c>
      <c r="C47" s="6">
        <v>3.5500000000000012</v>
      </c>
      <c r="D47">
        <v>867</v>
      </c>
    </row>
    <row r="48" spans="2:12" x14ac:dyDescent="0.25">
      <c r="B48" t="s">
        <v>47</v>
      </c>
      <c r="C48" s="6">
        <v>7.7000000000000011</v>
      </c>
      <c r="D48">
        <v>6580</v>
      </c>
    </row>
    <row r="49" spans="2:4" x14ac:dyDescent="0.25">
      <c r="B49" t="s">
        <v>48</v>
      </c>
      <c r="C49" s="6">
        <v>8.6999999999999975</v>
      </c>
      <c r="D49">
        <v>67</v>
      </c>
    </row>
    <row r="50" spans="2:4" x14ac:dyDescent="0.25">
      <c r="B50" t="s">
        <v>49</v>
      </c>
      <c r="C50" s="6">
        <v>4.6000000000000005</v>
      </c>
      <c r="D50">
        <v>50</v>
      </c>
    </row>
    <row r="51" spans="2:4" x14ac:dyDescent="0.25">
      <c r="B51" t="s">
        <v>50</v>
      </c>
      <c r="C51" s="6">
        <v>3.8000000000000012</v>
      </c>
      <c r="D51">
        <v>63</v>
      </c>
    </row>
    <row r="52" spans="2:4" x14ac:dyDescent="0.25">
      <c r="B52" t="s">
        <v>51</v>
      </c>
      <c r="C52" s="6">
        <v>9.6999999999999957</v>
      </c>
      <c r="D52">
        <v>984</v>
      </c>
    </row>
    <row r="53" spans="2:4" x14ac:dyDescent="0.25">
      <c r="B53" t="s">
        <v>52</v>
      </c>
      <c r="C53" s="6">
        <v>2.5500000000000003</v>
      </c>
      <c r="D53">
        <v>90</v>
      </c>
    </row>
    <row r="54" spans="2:4" x14ac:dyDescent="0.25">
      <c r="B54" t="s">
        <v>53</v>
      </c>
      <c r="C54" s="6">
        <v>3.7500000000000013</v>
      </c>
      <c r="D54">
        <v>580</v>
      </c>
    </row>
    <row r="55" spans="2:4" x14ac:dyDescent="0.25">
      <c r="B55" t="s">
        <v>54</v>
      </c>
      <c r="C55" s="6">
        <v>7.9000000000000012</v>
      </c>
      <c r="D55">
        <v>670</v>
      </c>
    </row>
    <row r="56" spans="2:4" x14ac:dyDescent="0.25">
      <c r="B56" t="s">
        <v>55</v>
      </c>
      <c r="C56" s="6">
        <v>8.8999999999999968</v>
      </c>
      <c r="D56">
        <v>679</v>
      </c>
    </row>
    <row r="57" spans="2:4" x14ac:dyDescent="0.25">
      <c r="B57" t="s">
        <v>56</v>
      </c>
      <c r="C57" s="6">
        <v>4.8000000000000007</v>
      </c>
      <c r="D57">
        <v>23</v>
      </c>
    </row>
    <row r="58" spans="2:4" x14ac:dyDescent="0.25">
      <c r="B58" t="s">
        <v>57</v>
      </c>
      <c r="C58" s="6">
        <v>4.0000000000000009</v>
      </c>
      <c r="D58">
        <v>24</v>
      </c>
    </row>
    <row r="59" spans="2:4" x14ac:dyDescent="0.25">
      <c r="B59" t="s">
        <v>58</v>
      </c>
      <c r="C59" s="6">
        <v>9.899999999999995</v>
      </c>
      <c r="D59">
        <v>94</v>
      </c>
    </row>
    <row r="60" spans="2:4" x14ac:dyDescent="0.25">
      <c r="B60" t="s">
        <v>59</v>
      </c>
      <c r="C60" s="6">
        <v>2.7500000000000004</v>
      </c>
      <c r="D60">
        <v>100</v>
      </c>
    </row>
    <row r="61" spans="2:4" x14ac:dyDescent="0.25">
      <c r="B61" t="s">
        <v>60</v>
      </c>
      <c r="C61" s="6">
        <v>3.9500000000000015</v>
      </c>
      <c r="D61">
        <v>684</v>
      </c>
    </row>
    <row r="62" spans="2:4" x14ac:dyDescent="0.25">
      <c r="B62" t="s">
        <v>61</v>
      </c>
      <c r="C62" s="6">
        <v>8.1000000000000014</v>
      </c>
      <c r="D62">
        <v>819</v>
      </c>
    </row>
    <row r="63" spans="2:4" x14ac:dyDescent="0.25">
      <c r="B63" t="s">
        <v>62</v>
      </c>
      <c r="C63" s="6">
        <v>9.0999999999999961</v>
      </c>
      <c r="D63">
        <v>882</v>
      </c>
    </row>
    <row r="64" spans="2:4" x14ac:dyDescent="0.25">
      <c r="B64" t="s">
        <v>63</v>
      </c>
      <c r="C64" s="6">
        <v>5.0000000000000009</v>
      </c>
      <c r="D64">
        <v>31</v>
      </c>
    </row>
    <row r="65" spans="2:4" x14ac:dyDescent="0.25">
      <c r="B65" t="s">
        <v>64</v>
      </c>
      <c r="C65" s="6">
        <v>4.2000000000000011</v>
      </c>
      <c r="D65">
        <v>31</v>
      </c>
    </row>
    <row r="66" spans="2:4" x14ac:dyDescent="0.25">
      <c r="B66" t="s">
        <v>65</v>
      </c>
      <c r="C66" s="6">
        <v>10.099999999999994</v>
      </c>
      <c r="D66">
        <v>45</v>
      </c>
    </row>
    <row r="67" spans="2:4" x14ac:dyDescent="0.25">
      <c r="B67" t="s">
        <v>66</v>
      </c>
      <c r="C67" s="6">
        <v>2.9500000000000006</v>
      </c>
      <c r="D67">
        <v>82</v>
      </c>
    </row>
    <row r="68" spans="2:4" x14ac:dyDescent="0.25">
      <c r="B68" t="s">
        <v>67</v>
      </c>
      <c r="C68" s="6">
        <v>4.1500000000000012</v>
      </c>
      <c r="D68">
        <v>95</v>
      </c>
    </row>
    <row r="69" spans="2:4" x14ac:dyDescent="0.25">
      <c r="B69" t="s">
        <v>68</v>
      </c>
      <c r="C69" s="6">
        <v>8.3000000000000007</v>
      </c>
      <c r="D69">
        <v>729</v>
      </c>
    </row>
    <row r="70" spans="2:4" x14ac:dyDescent="0.25">
      <c r="B70" t="s">
        <v>69</v>
      </c>
      <c r="C70" s="6">
        <v>9.2999999999999954</v>
      </c>
      <c r="D70">
        <v>882</v>
      </c>
    </row>
    <row r="71" spans="2:4" x14ac:dyDescent="0.25">
      <c r="B71" t="s">
        <v>70</v>
      </c>
      <c r="C71" s="6">
        <v>5.2000000000000011</v>
      </c>
      <c r="D71">
        <v>6595</v>
      </c>
    </row>
    <row r="72" spans="2:4" x14ac:dyDescent="0.25">
      <c r="B72" t="s">
        <v>71</v>
      </c>
      <c r="C72" s="6">
        <v>4.4000000000000012</v>
      </c>
      <c r="D72">
        <v>82</v>
      </c>
    </row>
    <row r="73" spans="2:4" x14ac:dyDescent="0.25">
      <c r="B73" t="s">
        <v>72</v>
      </c>
      <c r="C73" s="6">
        <v>10.299999999999994</v>
      </c>
      <c r="D73">
        <v>65</v>
      </c>
    </row>
    <row r="74" spans="2:4" x14ac:dyDescent="0.25">
      <c r="B74" t="s">
        <v>73</v>
      </c>
      <c r="C74" s="6">
        <v>3.1500000000000008</v>
      </c>
      <c r="D74">
        <v>78</v>
      </c>
    </row>
    <row r="75" spans="2:4" x14ac:dyDescent="0.25">
      <c r="B75" t="s">
        <v>74</v>
      </c>
      <c r="C75" s="6">
        <v>4.3500000000000014</v>
      </c>
      <c r="D75">
        <v>999</v>
      </c>
    </row>
    <row r="76" spans="2:4" x14ac:dyDescent="0.25">
      <c r="B76" t="s">
        <v>75</v>
      </c>
      <c r="C76" s="6">
        <v>8.5</v>
      </c>
      <c r="D76">
        <v>105</v>
      </c>
    </row>
    <row r="77" spans="2:4" x14ac:dyDescent="0.25">
      <c r="B77" t="s">
        <v>76</v>
      </c>
      <c r="C77" s="6">
        <v>9.4999999999999947</v>
      </c>
      <c r="D77">
        <v>595</v>
      </c>
    </row>
    <row r="78" spans="2:4" x14ac:dyDescent="0.25">
      <c r="B78" t="s">
        <v>77</v>
      </c>
      <c r="C78" s="6">
        <v>5.4000000000000012</v>
      </c>
      <c r="D78">
        <v>685</v>
      </c>
    </row>
    <row r="79" spans="2:4" x14ac:dyDescent="0.25">
      <c r="B79" t="s">
        <v>78</v>
      </c>
      <c r="C79" s="6">
        <v>4.6000000000000014</v>
      </c>
      <c r="D79">
        <v>694</v>
      </c>
    </row>
    <row r="80" spans="2:4" x14ac:dyDescent="0.25">
      <c r="B80" t="s">
        <v>79</v>
      </c>
      <c r="C80" s="6">
        <v>10.499999999999993</v>
      </c>
      <c r="D80">
        <v>38</v>
      </c>
    </row>
    <row r="81" spans="2:4" x14ac:dyDescent="0.25">
      <c r="B81" t="s">
        <v>80</v>
      </c>
      <c r="C81" s="6">
        <v>3.350000000000001</v>
      </c>
      <c r="D81">
        <v>39</v>
      </c>
    </row>
    <row r="82" spans="2:4" x14ac:dyDescent="0.25">
      <c r="B82" t="s">
        <v>81</v>
      </c>
      <c r="C82" s="6">
        <v>4.5500000000000016</v>
      </c>
      <c r="D82">
        <v>109</v>
      </c>
    </row>
    <row r="83" spans="2:4" x14ac:dyDescent="0.25">
      <c r="B83" t="s">
        <v>82</v>
      </c>
      <c r="C83" s="6">
        <v>8.6999999999999993</v>
      </c>
      <c r="D83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2DEC-C9CA-4A57-A486-5F47F62C7DA1}">
  <sheetPr>
    <tabColor theme="9"/>
  </sheetPr>
  <dimension ref="A2:M85"/>
  <sheetViews>
    <sheetView topLeftCell="D1" workbookViewId="0">
      <selection activeCell="M5" sqref="M5:M26"/>
    </sheetView>
  </sheetViews>
  <sheetFormatPr defaultRowHeight="15" x14ac:dyDescent="0.25"/>
  <cols>
    <col min="1" max="3" width="0" hidden="1" customWidth="1"/>
    <col min="4" max="4" width="4.42578125" customWidth="1"/>
    <col min="5" max="5" width="16" bestFit="1" customWidth="1"/>
    <col min="7" max="7" width="12.140625" bestFit="1" customWidth="1"/>
    <col min="12" max="12" width="16.28515625" bestFit="1" customWidth="1"/>
  </cols>
  <sheetData>
    <row r="2" spans="1:13" x14ac:dyDescent="0.25">
      <c r="A2" s="7" t="s">
        <v>2</v>
      </c>
      <c r="B2" s="7" t="s">
        <v>83</v>
      </c>
      <c r="C2" s="7" t="s">
        <v>84</v>
      </c>
    </row>
    <row r="3" spans="1:13" x14ac:dyDescent="0.25">
      <c r="A3" t="s">
        <v>3</v>
      </c>
      <c r="B3" s="6">
        <v>1.1499999999999999</v>
      </c>
      <c r="C3">
        <v>3000</v>
      </c>
      <c r="E3" s="13" t="s">
        <v>2</v>
      </c>
      <c r="F3" s="13" t="s">
        <v>83</v>
      </c>
      <c r="G3" s="13" t="s">
        <v>84</v>
      </c>
      <c r="J3" s="9" t="s">
        <v>87</v>
      </c>
      <c r="K3" s="9"/>
      <c r="L3" s="6"/>
    </row>
    <row r="4" spans="1:13" x14ac:dyDescent="0.25">
      <c r="A4" t="s">
        <v>4</v>
      </c>
      <c r="B4" s="6">
        <v>2.35</v>
      </c>
      <c r="C4">
        <v>2200</v>
      </c>
      <c r="E4" t="s">
        <v>3</v>
      </c>
      <c r="F4" s="6">
        <v>1.1499999999999999</v>
      </c>
      <c r="G4">
        <v>3000</v>
      </c>
      <c r="J4" t="s">
        <v>2</v>
      </c>
      <c r="K4" t="s">
        <v>85</v>
      </c>
      <c r="L4" s="6" t="s">
        <v>89</v>
      </c>
      <c r="M4" t="s">
        <v>84</v>
      </c>
    </row>
    <row r="5" spans="1:13" x14ac:dyDescent="0.25">
      <c r="A5" t="s">
        <v>5</v>
      </c>
      <c r="B5" s="6">
        <v>6.5</v>
      </c>
      <c r="C5">
        <v>514</v>
      </c>
      <c r="E5" t="s">
        <v>12</v>
      </c>
      <c r="F5" s="6">
        <v>6.7</v>
      </c>
      <c r="G5">
        <v>456</v>
      </c>
      <c r="J5" t="s">
        <v>7</v>
      </c>
      <c r="K5">
        <v>24</v>
      </c>
      <c r="L5" s="6">
        <v>3.4</v>
      </c>
      <c r="M5">
        <f>VLOOKUP(J5,E:G,3,FALSE)</f>
        <v>765</v>
      </c>
    </row>
    <row r="6" spans="1:13" x14ac:dyDescent="0.25">
      <c r="A6" t="s">
        <v>6</v>
      </c>
      <c r="B6" s="6">
        <v>7.5</v>
      </c>
      <c r="C6">
        <v>654</v>
      </c>
      <c r="E6" t="s">
        <v>13</v>
      </c>
      <c r="F6" s="6">
        <v>7.7</v>
      </c>
      <c r="G6">
        <v>156</v>
      </c>
      <c r="J6" t="s">
        <v>10</v>
      </c>
      <c r="K6">
        <v>48</v>
      </c>
      <c r="L6" s="6">
        <v>1.3499999999999999</v>
      </c>
      <c r="M6">
        <f t="shared" ref="M6:M26" si="0">VLOOKUP(J6,E:G,3,FALSE)</f>
        <v>65</v>
      </c>
    </row>
    <row r="7" spans="1:13" x14ac:dyDescent="0.25">
      <c r="A7" s="10" t="s">
        <v>6</v>
      </c>
      <c r="B7" s="6">
        <v>7</v>
      </c>
      <c r="C7">
        <v>650</v>
      </c>
      <c r="E7" t="s">
        <v>14</v>
      </c>
      <c r="F7" s="6">
        <v>3.6</v>
      </c>
      <c r="G7">
        <v>654</v>
      </c>
      <c r="J7" t="s">
        <v>13</v>
      </c>
      <c r="K7">
        <v>60</v>
      </c>
      <c r="L7" s="6">
        <v>7.7</v>
      </c>
      <c r="M7">
        <f t="shared" si="0"/>
        <v>156</v>
      </c>
    </row>
    <row r="8" spans="1:13" x14ac:dyDescent="0.25">
      <c r="A8" t="s">
        <v>7</v>
      </c>
      <c r="B8" s="6">
        <v>3.4</v>
      </c>
      <c r="C8">
        <v>765</v>
      </c>
      <c r="E8" t="s">
        <v>15</v>
      </c>
      <c r="F8" s="6">
        <v>2.8000000000000003</v>
      </c>
      <c r="G8">
        <v>789</v>
      </c>
      <c r="J8" t="s">
        <v>6</v>
      </c>
      <c r="K8">
        <v>90</v>
      </c>
      <c r="L8" s="6">
        <v>7.5</v>
      </c>
      <c r="M8">
        <f t="shared" si="0"/>
        <v>650</v>
      </c>
    </row>
    <row r="9" spans="1:13" x14ac:dyDescent="0.25">
      <c r="A9" t="s">
        <v>8</v>
      </c>
      <c r="B9" s="6">
        <v>2.6</v>
      </c>
      <c r="C9">
        <v>23</v>
      </c>
      <c r="E9" t="s">
        <v>16</v>
      </c>
      <c r="F9" s="6">
        <v>8.6999999999999993</v>
      </c>
      <c r="G9">
        <v>852</v>
      </c>
      <c r="J9" t="s">
        <v>29</v>
      </c>
      <c r="K9">
        <v>240</v>
      </c>
      <c r="L9" s="6">
        <v>3.2000000000000006</v>
      </c>
      <c r="M9">
        <f t="shared" si="0"/>
        <v>75</v>
      </c>
    </row>
    <row r="10" spans="1:13" x14ac:dyDescent="0.25">
      <c r="A10" t="s">
        <v>9</v>
      </c>
      <c r="B10" s="6">
        <v>8.5</v>
      </c>
      <c r="C10">
        <v>24</v>
      </c>
      <c r="E10" t="s">
        <v>17</v>
      </c>
      <c r="F10" s="6">
        <v>1.5499999999999998</v>
      </c>
      <c r="G10">
        <v>1</v>
      </c>
      <c r="J10" t="s">
        <v>47</v>
      </c>
      <c r="K10">
        <v>54</v>
      </c>
      <c r="L10" s="6">
        <v>7.7000000000000011</v>
      </c>
      <c r="M10">
        <f t="shared" si="0"/>
        <v>6580</v>
      </c>
    </row>
    <row r="11" spans="1:13" x14ac:dyDescent="0.25">
      <c r="A11" t="s">
        <v>10</v>
      </c>
      <c r="B11" s="6">
        <v>1.3499999999999999</v>
      </c>
      <c r="C11">
        <v>65</v>
      </c>
      <c r="E11" t="s">
        <v>18</v>
      </c>
      <c r="F11" s="6">
        <v>2.7500000000000004</v>
      </c>
      <c r="G11">
        <v>1</v>
      </c>
      <c r="J11" t="s">
        <v>67</v>
      </c>
      <c r="K11">
        <v>36</v>
      </c>
      <c r="L11" s="6">
        <v>4.1500000000000012</v>
      </c>
      <c r="M11">
        <f t="shared" si="0"/>
        <v>95</v>
      </c>
    </row>
    <row r="12" spans="1:13" x14ac:dyDescent="0.25">
      <c r="A12" t="s">
        <v>11</v>
      </c>
      <c r="B12" s="6">
        <v>2.5500000000000003</v>
      </c>
      <c r="C12">
        <v>698</v>
      </c>
      <c r="E12" t="s">
        <v>19</v>
      </c>
      <c r="F12" s="6">
        <v>6.9</v>
      </c>
      <c r="G12">
        <v>15</v>
      </c>
      <c r="J12" t="s">
        <v>69</v>
      </c>
      <c r="K12">
        <v>12</v>
      </c>
      <c r="L12" s="6">
        <v>9.2999999999999954</v>
      </c>
      <c r="M12">
        <f t="shared" si="0"/>
        <v>882</v>
      </c>
    </row>
    <row r="13" spans="1:13" x14ac:dyDescent="0.25">
      <c r="A13" t="s">
        <v>12</v>
      </c>
      <c r="B13" s="6">
        <v>6.7</v>
      </c>
      <c r="C13">
        <v>456</v>
      </c>
      <c r="E13" t="s">
        <v>20</v>
      </c>
      <c r="F13" s="6">
        <v>7.9</v>
      </c>
      <c r="G13">
        <v>52</v>
      </c>
      <c r="J13" t="s">
        <v>70</v>
      </c>
      <c r="K13">
        <v>12</v>
      </c>
      <c r="L13" s="6">
        <v>5.2000000000000011</v>
      </c>
      <c r="M13">
        <f t="shared" si="0"/>
        <v>6595</v>
      </c>
    </row>
    <row r="14" spans="1:13" x14ac:dyDescent="0.25">
      <c r="A14" t="s">
        <v>13</v>
      </c>
      <c r="B14" s="6">
        <v>7.7</v>
      </c>
      <c r="C14">
        <v>156</v>
      </c>
      <c r="E14" t="s">
        <v>21</v>
      </c>
      <c r="F14" s="6">
        <v>3.8000000000000003</v>
      </c>
      <c r="G14">
        <v>65</v>
      </c>
      <c r="J14" t="s">
        <v>73</v>
      </c>
      <c r="K14">
        <v>60</v>
      </c>
      <c r="L14" s="6">
        <v>3.1500000000000008</v>
      </c>
      <c r="M14">
        <f t="shared" si="0"/>
        <v>78</v>
      </c>
    </row>
    <row r="15" spans="1:13" x14ac:dyDescent="0.25">
      <c r="A15" t="s">
        <v>14</v>
      </c>
      <c r="B15" s="6">
        <v>3.6</v>
      </c>
      <c r="C15">
        <v>654</v>
      </c>
      <c r="E15" t="s">
        <v>4</v>
      </c>
      <c r="F15" s="6">
        <v>2.35</v>
      </c>
      <c r="G15">
        <v>2200</v>
      </c>
      <c r="J15" t="s">
        <v>74</v>
      </c>
      <c r="K15">
        <v>96</v>
      </c>
      <c r="L15" s="6">
        <v>4.3500000000000014</v>
      </c>
      <c r="M15">
        <f t="shared" si="0"/>
        <v>999</v>
      </c>
    </row>
    <row r="16" spans="1:13" x14ac:dyDescent="0.25">
      <c r="A16" t="s">
        <v>15</v>
      </c>
      <c r="B16" s="6">
        <v>2.8000000000000003</v>
      </c>
      <c r="C16">
        <v>789</v>
      </c>
      <c r="E16" t="s">
        <v>22</v>
      </c>
      <c r="F16" s="6">
        <v>3.0000000000000004</v>
      </c>
      <c r="G16">
        <v>699</v>
      </c>
      <c r="J16" t="s">
        <v>75</v>
      </c>
      <c r="K16">
        <v>120</v>
      </c>
      <c r="L16" s="6">
        <v>8.5</v>
      </c>
      <c r="M16">
        <f t="shared" si="0"/>
        <v>105</v>
      </c>
    </row>
    <row r="17" spans="1:13" x14ac:dyDescent="0.25">
      <c r="A17" t="s">
        <v>16</v>
      </c>
      <c r="B17" s="6">
        <v>8.6999999999999993</v>
      </c>
      <c r="C17">
        <v>852</v>
      </c>
      <c r="E17" t="s">
        <v>23</v>
      </c>
      <c r="F17" s="6">
        <v>8.8999999999999986</v>
      </c>
      <c r="G17">
        <v>852</v>
      </c>
      <c r="J17" t="s">
        <v>71</v>
      </c>
      <c r="K17">
        <v>30</v>
      </c>
      <c r="L17" s="6">
        <v>4.4000000000000012</v>
      </c>
      <c r="M17">
        <f t="shared" si="0"/>
        <v>82</v>
      </c>
    </row>
    <row r="18" spans="1:13" x14ac:dyDescent="0.25">
      <c r="A18" t="s">
        <v>17</v>
      </c>
      <c r="B18" s="6">
        <v>1.5499999999999998</v>
      </c>
      <c r="C18">
        <v>1</v>
      </c>
      <c r="E18" t="s">
        <v>24</v>
      </c>
      <c r="F18" s="6">
        <v>1.7499999999999998</v>
      </c>
      <c r="G18">
        <v>6565</v>
      </c>
      <c r="J18" t="s">
        <v>4</v>
      </c>
      <c r="K18">
        <v>78</v>
      </c>
      <c r="L18" s="6">
        <v>2.35</v>
      </c>
      <c r="M18">
        <f t="shared" si="0"/>
        <v>2200</v>
      </c>
    </row>
    <row r="19" spans="1:13" x14ac:dyDescent="0.25">
      <c r="A19" t="s">
        <v>18</v>
      </c>
      <c r="B19" s="6">
        <v>2.7500000000000004</v>
      </c>
      <c r="C19">
        <v>1</v>
      </c>
      <c r="E19" t="s">
        <v>25</v>
      </c>
      <c r="F19" s="6">
        <v>2.9500000000000006</v>
      </c>
      <c r="G19">
        <v>52</v>
      </c>
      <c r="J19" t="s">
        <v>11</v>
      </c>
      <c r="K19">
        <v>84</v>
      </c>
      <c r="L19" s="6">
        <v>2.5500000000000003</v>
      </c>
      <c r="M19">
        <f t="shared" si="0"/>
        <v>698</v>
      </c>
    </row>
    <row r="20" spans="1:13" x14ac:dyDescent="0.25">
      <c r="A20" t="s">
        <v>19</v>
      </c>
      <c r="B20" s="6">
        <v>6.9</v>
      </c>
      <c r="C20">
        <v>15</v>
      </c>
      <c r="E20" t="s">
        <v>26</v>
      </c>
      <c r="F20" s="6">
        <v>7.1000000000000005</v>
      </c>
      <c r="G20">
        <v>35</v>
      </c>
      <c r="J20" t="s">
        <v>50</v>
      </c>
      <c r="K20">
        <v>96</v>
      </c>
      <c r="L20" s="6">
        <v>3.8000000000000012</v>
      </c>
      <c r="M20">
        <f t="shared" si="0"/>
        <v>63</v>
      </c>
    </row>
    <row r="21" spans="1:13" x14ac:dyDescent="0.25">
      <c r="A21" t="s">
        <v>20</v>
      </c>
      <c r="B21" s="6">
        <v>7.9</v>
      </c>
      <c r="C21">
        <v>52</v>
      </c>
      <c r="E21" t="s">
        <v>27</v>
      </c>
      <c r="F21" s="6">
        <v>8.1</v>
      </c>
      <c r="G21">
        <v>48</v>
      </c>
      <c r="J21" t="s">
        <v>17</v>
      </c>
      <c r="K21">
        <v>72</v>
      </c>
      <c r="L21" s="6">
        <v>1.5499999999999998</v>
      </c>
      <c r="M21">
        <f t="shared" si="0"/>
        <v>1</v>
      </c>
    </row>
    <row r="22" spans="1:13" x14ac:dyDescent="0.25">
      <c r="A22" t="s">
        <v>21</v>
      </c>
      <c r="B22" s="6">
        <v>3.8000000000000003</v>
      </c>
      <c r="C22">
        <v>65</v>
      </c>
      <c r="E22" t="s">
        <v>28</v>
      </c>
      <c r="F22" s="6">
        <v>4</v>
      </c>
      <c r="G22">
        <v>969</v>
      </c>
      <c r="J22" t="s">
        <v>32</v>
      </c>
      <c r="K22">
        <v>72</v>
      </c>
      <c r="L22" s="6">
        <v>3.1500000000000008</v>
      </c>
      <c r="M22">
        <f t="shared" si="0"/>
        <v>664</v>
      </c>
    </row>
    <row r="23" spans="1:13" x14ac:dyDescent="0.25">
      <c r="A23" t="s">
        <v>22</v>
      </c>
      <c r="B23" s="6">
        <v>3.0000000000000004</v>
      </c>
      <c r="C23">
        <v>699</v>
      </c>
      <c r="E23" t="s">
        <v>29</v>
      </c>
      <c r="F23" s="6">
        <v>3.2000000000000006</v>
      </c>
      <c r="G23">
        <v>75</v>
      </c>
      <c r="J23" t="s">
        <v>76</v>
      </c>
      <c r="K23">
        <v>63</v>
      </c>
      <c r="L23" s="6">
        <v>9.4999999999999947</v>
      </c>
      <c r="M23">
        <f t="shared" si="0"/>
        <v>595</v>
      </c>
    </row>
    <row r="24" spans="1:13" x14ac:dyDescent="0.25">
      <c r="A24" t="s">
        <v>23</v>
      </c>
      <c r="B24" s="6">
        <v>8.8999999999999986</v>
      </c>
      <c r="C24">
        <v>852</v>
      </c>
      <c r="E24" t="s">
        <v>30</v>
      </c>
      <c r="F24" s="6">
        <v>9.0999999999999979</v>
      </c>
      <c r="G24">
        <v>565</v>
      </c>
      <c r="J24" t="s">
        <v>68</v>
      </c>
      <c r="K24">
        <v>24</v>
      </c>
      <c r="L24" s="6">
        <v>8.3000000000000007</v>
      </c>
      <c r="M24">
        <f t="shared" si="0"/>
        <v>729</v>
      </c>
    </row>
    <row r="25" spans="1:13" x14ac:dyDescent="0.25">
      <c r="A25" t="s">
        <v>24</v>
      </c>
      <c r="B25" s="6">
        <v>1.7499999999999998</v>
      </c>
      <c r="C25">
        <v>6565</v>
      </c>
      <c r="E25" t="s">
        <v>31</v>
      </c>
      <c r="F25" s="6">
        <v>1.9499999999999997</v>
      </c>
      <c r="G25">
        <v>655</v>
      </c>
      <c r="J25" t="s">
        <v>35</v>
      </c>
      <c r="K25">
        <v>60</v>
      </c>
      <c r="L25" s="6">
        <v>4.2</v>
      </c>
      <c r="M25">
        <f t="shared" si="0"/>
        <v>79</v>
      </c>
    </row>
    <row r="26" spans="1:13" x14ac:dyDescent="0.25">
      <c r="A26" t="s">
        <v>25</v>
      </c>
      <c r="B26" s="6">
        <v>2.9500000000000006</v>
      </c>
      <c r="C26">
        <v>52</v>
      </c>
      <c r="E26" t="s">
        <v>5</v>
      </c>
      <c r="F26" s="6">
        <v>6.5</v>
      </c>
      <c r="G26">
        <v>514</v>
      </c>
      <c r="J26" t="s">
        <v>79</v>
      </c>
      <c r="K26">
        <v>90</v>
      </c>
      <c r="L26" s="6">
        <v>10.499999999999993</v>
      </c>
      <c r="M26">
        <f t="shared" si="0"/>
        <v>38</v>
      </c>
    </row>
    <row r="27" spans="1:13" x14ac:dyDescent="0.25">
      <c r="A27" t="s">
        <v>26</v>
      </c>
      <c r="B27" s="6">
        <v>7.1000000000000005</v>
      </c>
      <c r="C27">
        <v>35</v>
      </c>
      <c r="E27" t="s">
        <v>32</v>
      </c>
      <c r="F27" s="6">
        <v>3.1500000000000008</v>
      </c>
      <c r="G27">
        <v>664</v>
      </c>
    </row>
    <row r="28" spans="1:13" x14ac:dyDescent="0.25">
      <c r="A28" t="s">
        <v>27</v>
      </c>
      <c r="B28" s="6">
        <v>8.1</v>
      </c>
      <c r="C28">
        <v>48</v>
      </c>
      <c r="E28" t="s">
        <v>33</v>
      </c>
      <c r="F28" s="6">
        <v>7.3000000000000007</v>
      </c>
      <c r="G28">
        <v>8</v>
      </c>
    </row>
    <row r="29" spans="1:13" x14ac:dyDescent="0.25">
      <c r="A29" t="s">
        <v>28</v>
      </c>
      <c r="B29" s="6">
        <v>4</v>
      </c>
      <c r="C29">
        <v>969</v>
      </c>
      <c r="E29" t="s">
        <v>34</v>
      </c>
      <c r="F29" s="6">
        <v>8.2999999999999989</v>
      </c>
      <c r="G29">
        <v>9</v>
      </c>
    </row>
    <row r="30" spans="1:13" x14ac:dyDescent="0.25">
      <c r="A30" t="s">
        <v>29</v>
      </c>
      <c r="B30" s="6">
        <v>3.2000000000000006</v>
      </c>
      <c r="C30">
        <v>75</v>
      </c>
      <c r="E30" t="s">
        <v>35</v>
      </c>
      <c r="F30" s="6">
        <v>4.2</v>
      </c>
      <c r="G30">
        <v>79</v>
      </c>
    </row>
    <row r="31" spans="1:13" x14ac:dyDescent="0.25">
      <c r="A31" t="s">
        <v>30</v>
      </c>
      <c r="B31" s="6">
        <v>9.0999999999999979</v>
      </c>
      <c r="C31">
        <v>565</v>
      </c>
      <c r="E31" t="s">
        <v>36</v>
      </c>
      <c r="F31" s="6">
        <v>3.4000000000000008</v>
      </c>
      <c r="G31">
        <v>85</v>
      </c>
    </row>
    <row r="32" spans="1:13" x14ac:dyDescent="0.25">
      <c r="A32" t="s">
        <v>31</v>
      </c>
      <c r="B32" s="6">
        <v>1.9499999999999997</v>
      </c>
      <c r="C32">
        <v>655</v>
      </c>
      <c r="E32" t="s">
        <v>37</v>
      </c>
      <c r="F32" s="6">
        <v>9.2999999999999972</v>
      </c>
      <c r="G32">
        <v>669</v>
      </c>
    </row>
    <row r="33" spans="1:7" x14ac:dyDescent="0.25">
      <c r="A33" t="s">
        <v>32</v>
      </c>
      <c r="B33" s="6">
        <v>3.1500000000000008</v>
      </c>
      <c r="C33">
        <v>664</v>
      </c>
      <c r="E33" t="s">
        <v>38</v>
      </c>
      <c r="F33" s="6">
        <v>2.15</v>
      </c>
      <c r="G33">
        <v>804</v>
      </c>
    </row>
    <row r="34" spans="1:7" x14ac:dyDescent="0.25">
      <c r="A34" t="s">
        <v>33</v>
      </c>
      <c r="B34" s="6">
        <v>7.3000000000000007</v>
      </c>
      <c r="C34">
        <v>8</v>
      </c>
      <c r="E34" t="s">
        <v>39</v>
      </c>
      <c r="F34" s="6">
        <v>3.350000000000001</v>
      </c>
      <c r="G34">
        <v>867</v>
      </c>
    </row>
    <row r="35" spans="1:7" x14ac:dyDescent="0.25">
      <c r="A35" t="s">
        <v>34</v>
      </c>
      <c r="B35" s="6">
        <v>8.2999999999999989</v>
      </c>
      <c r="C35">
        <v>9</v>
      </c>
      <c r="E35" t="s">
        <v>40</v>
      </c>
      <c r="F35" s="6">
        <v>7.5000000000000009</v>
      </c>
      <c r="G35">
        <v>16</v>
      </c>
    </row>
    <row r="36" spans="1:7" x14ac:dyDescent="0.25">
      <c r="A36" t="s">
        <v>35</v>
      </c>
      <c r="B36" s="6">
        <v>4.2</v>
      </c>
      <c r="C36">
        <v>79</v>
      </c>
      <c r="E36" t="s">
        <v>41</v>
      </c>
      <c r="F36" s="6">
        <v>8.4999999999999982</v>
      </c>
      <c r="G36">
        <v>16</v>
      </c>
    </row>
    <row r="37" spans="1:7" x14ac:dyDescent="0.25">
      <c r="A37" t="s">
        <v>36</v>
      </c>
      <c r="B37" s="6">
        <v>3.4000000000000008</v>
      </c>
      <c r="C37">
        <v>85</v>
      </c>
      <c r="E37" t="s">
        <v>6</v>
      </c>
      <c r="F37" s="6">
        <v>7</v>
      </c>
      <c r="G37">
        <v>650</v>
      </c>
    </row>
    <row r="38" spans="1:7" x14ac:dyDescent="0.25">
      <c r="A38" t="s">
        <v>37</v>
      </c>
      <c r="B38" s="6">
        <v>9.2999999999999972</v>
      </c>
      <c r="C38">
        <v>669</v>
      </c>
      <c r="F38" s="6">
        <v>7.5</v>
      </c>
      <c r="G38">
        <v>654</v>
      </c>
    </row>
    <row r="39" spans="1:7" x14ac:dyDescent="0.25">
      <c r="A39" t="s">
        <v>38</v>
      </c>
      <c r="B39" s="6">
        <v>2.15</v>
      </c>
      <c r="C39">
        <v>804</v>
      </c>
      <c r="E39" t="s">
        <v>42</v>
      </c>
      <c r="F39" s="6">
        <v>4.4000000000000004</v>
      </c>
      <c r="G39">
        <v>30</v>
      </c>
    </row>
    <row r="40" spans="1:7" x14ac:dyDescent="0.25">
      <c r="A40" t="s">
        <v>39</v>
      </c>
      <c r="B40" s="6">
        <v>3.350000000000001</v>
      </c>
      <c r="C40">
        <v>867</v>
      </c>
      <c r="E40" t="s">
        <v>43</v>
      </c>
      <c r="F40" s="6">
        <v>3.600000000000001</v>
      </c>
      <c r="G40">
        <v>67</v>
      </c>
    </row>
    <row r="41" spans="1:7" x14ac:dyDescent="0.25">
      <c r="A41" t="s">
        <v>40</v>
      </c>
      <c r="B41" s="6">
        <v>7.5000000000000009</v>
      </c>
      <c r="C41">
        <v>16</v>
      </c>
      <c r="E41" t="s">
        <v>44</v>
      </c>
      <c r="F41" s="6">
        <v>9.4999999999999964</v>
      </c>
      <c r="G41">
        <v>80</v>
      </c>
    </row>
    <row r="42" spans="1:7" x14ac:dyDescent="0.25">
      <c r="A42" t="s">
        <v>41</v>
      </c>
      <c r="B42" s="6">
        <v>8.4999999999999982</v>
      </c>
      <c r="C42">
        <v>16</v>
      </c>
      <c r="E42" t="s">
        <v>45</v>
      </c>
      <c r="F42" s="6">
        <v>2.35</v>
      </c>
      <c r="G42">
        <v>714</v>
      </c>
    </row>
    <row r="43" spans="1:7" x14ac:dyDescent="0.25">
      <c r="A43" t="s">
        <v>42</v>
      </c>
      <c r="B43" s="6">
        <v>4.4000000000000004</v>
      </c>
      <c r="C43">
        <v>30</v>
      </c>
      <c r="E43" t="s">
        <v>46</v>
      </c>
      <c r="F43" s="6">
        <v>3.5500000000000012</v>
      </c>
      <c r="G43">
        <v>867</v>
      </c>
    </row>
    <row r="44" spans="1:7" x14ac:dyDescent="0.25">
      <c r="A44" t="s">
        <v>43</v>
      </c>
      <c r="B44" s="6">
        <v>3.600000000000001</v>
      </c>
      <c r="C44">
        <v>67</v>
      </c>
      <c r="E44" t="s">
        <v>47</v>
      </c>
      <c r="F44" s="6">
        <v>7.7000000000000011</v>
      </c>
      <c r="G44">
        <v>6580</v>
      </c>
    </row>
    <row r="45" spans="1:7" x14ac:dyDescent="0.25">
      <c r="A45" t="s">
        <v>44</v>
      </c>
      <c r="B45" s="6">
        <v>9.4999999999999964</v>
      </c>
      <c r="C45">
        <v>80</v>
      </c>
      <c r="E45" t="s">
        <v>48</v>
      </c>
      <c r="F45" s="6">
        <v>8.6999999999999975</v>
      </c>
      <c r="G45">
        <v>67</v>
      </c>
    </row>
    <row r="46" spans="1:7" x14ac:dyDescent="0.25">
      <c r="A46" t="s">
        <v>45</v>
      </c>
      <c r="B46" s="6">
        <v>2.35</v>
      </c>
      <c r="C46">
        <v>714</v>
      </c>
      <c r="E46" t="s">
        <v>49</v>
      </c>
      <c r="F46" s="6">
        <v>4.6000000000000005</v>
      </c>
      <c r="G46">
        <v>50</v>
      </c>
    </row>
    <row r="47" spans="1:7" x14ac:dyDescent="0.25">
      <c r="A47" t="s">
        <v>46</v>
      </c>
      <c r="B47" s="6">
        <v>3.5500000000000012</v>
      </c>
      <c r="C47">
        <v>867</v>
      </c>
      <c r="E47" t="s">
        <v>50</v>
      </c>
      <c r="F47" s="6">
        <v>3.8000000000000012</v>
      </c>
      <c r="G47">
        <v>63</v>
      </c>
    </row>
    <row r="48" spans="1:7" x14ac:dyDescent="0.25">
      <c r="A48" t="s">
        <v>47</v>
      </c>
      <c r="B48" s="6">
        <v>7.7000000000000011</v>
      </c>
      <c r="C48">
        <v>6580</v>
      </c>
      <c r="E48" t="s">
        <v>51</v>
      </c>
      <c r="F48" s="6">
        <v>9.6999999999999957</v>
      </c>
      <c r="G48">
        <v>984</v>
      </c>
    </row>
    <row r="49" spans="1:7" x14ac:dyDescent="0.25">
      <c r="A49" t="s">
        <v>48</v>
      </c>
      <c r="B49" s="6">
        <v>8.6999999999999975</v>
      </c>
      <c r="C49">
        <v>67</v>
      </c>
      <c r="E49" t="s">
        <v>7</v>
      </c>
      <c r="F49" s="6">
        <v>3.4</v>
      </c>
      <c r="G49">
        <v>765</v>
      </c>
    </row>
    <row r="50" spans="1:7" x14ac:dyDescent="0.25">
      <c r="A50" t="s">
        <v>49</v>
      </c>
      <c r="B50" s="6">
        <v>4.6000000000000005</v>
      </c>
      <c r="C50">
        <v>50</v>
      </c>
      <c r="E50" t="s">
        <v>52</v>
      </c>
      <c r="F50" s="6">
        <v>2.5500000000000003</v>
      </c>
      <c r="G50">
        <v>90</v>
      </c>
    </row>
    <row r="51" spans="1:7" x14ac:dyDescent="0.25">
      <c r="A51" t="s">
        <v>50</v>
      </c>
      <c r="B51" s="6">
        <v>3.8000000000000012</v>
      </c>
      <c r="C51">
        <v>63</v>
      </c>
      <c r="E51" t="s">
        <v>53</v>
      </c>
      <c r="F51" s="6">
        <v>3.7500000000000013</v>
      </c>
      <c r="G51">
        <v>580</v>
      </c>
    </row>
    <row r="52" spans="1:7" x14ac:dyDescent="0.25">
      <c r="A52" t="s">
        <v>51</v>
      </c>
      <c r="B52" s="6">
        <v>9.6999999999999957</v>
      </c>
      <c r="C52">
        <v>984</v>
      </c>
      <c r="E52" t="s">
        <v>54</v>
      </c>
      <c r="F52" s="6">
        <v>7.9000000000000012</v>
      </c>
      <c r="G52">
        <v>670</v>
      </c>
    </row>
    <row r="53" spans="1:7" x14ac:dyDescent="0.25">
      <c r="A53" t="s">
        <v>52</v>
      </c>
      <c r="B53" s="6">
        <v>2.5500000000000003</v>
      </c>
      <c r="C53">
        <v>90</v>
      </c>
      <c r="E53" t="s">
        <v>55</v>
      </c>
      <c r="F53" s="6">
        <v>8.8999999999999968</v>
      </c>
      <c r="G53">
        <v>679</v>
      </c>
    </row>
    <row r="54" spans="1:7" x14ac:dyDescent="0.25">
      <c r="A54" t="s">
        <v>53</v>
      </c>
      <c r="B54" s="6">
        <v>3.7500000000000013</v>
      </c>
      <c r="C54">
        <v>580</v>
      </c>
      <c r="E54" t="s">
        <v>56</v>
      </c>
      <c r="F54" s="6">
        <v>4.8000000000000007</v>
      </c>
      <c r="G54">
        <v>23</v>
      </c>
    </row>
    <row r="55" spans="1:7" x14ac:dyDescent="0.25">
      <c r="A55" t="s">
        <v>54</v>
      </c>
      <c r="B55" s="6">
        <v>7.9000000000000012</v>
      </c>
      <c r="C55">
        <v>670</v>
      </c>
      <c r="E55" t="s">
        <v>57</v>
      </c>
      <c r="F55" s="6">
        <v>4.0000000000000009</v>
      </c>
      <c r="G55">
        <v>24</v>
      </c>
    </row>
    <row r="56" spans="1:7" x14ac:dyDescent="0.25">
      <c r="A56" t="s">
        <v>55</v>
      </c>
      <c r="B56" s="6">
        <v>8.8999999999999968</v>
      </c>
      <c r="C56">
        <v>679</v>
      </c>
      <c r="E56" t="s">
        <v>58</v>
      </c>
      <c r="F56" s="6">
        <v>9.899999999999995</v>
      </c>
      <c r="G56">
        <v>94</v>
      </c>
    </row>
    <row r="57" spans="1:7" x14ac:dyDescent="0.25">
      <c r="A57" t="s">
        <v>56</v>
      </c>
      <c r="B57" s="6">
        <v>4.8000000000000007</v>
      </c>
      <c r="C57">
        <v>23</v>
      </c>
      <c r="E57" t="s">
        <v>59</v>
      </c>
      <c r="F57" s="6">
        <v>2.7500000000000004</v>
      </c>
      <c r="G57">
        <v>100</v>
      </c>
    </row>
    <row r="58" spans="1:7" x14ac:dyDescent="0.25">
      <c r="A58" t="s">
        <v>57</v>
      </c>
      <c r="B58" s="6">
        <v>4.0000000000000009</v>
      </c>
      <c r="C58">
        <v>24</v>
      </c>
      <c r="E58" t="s">
        <v>60</v>
      </c>
      <c r="F58" s="6">
        <v>3.9500000000000015</v>
      </c>
      <c r="G58">
        <v>684</v>
      </c>
    </row>
    <row r="59" spans="1:7" x14ac:dyDescent="0.25">
      <c r="A59" t="s">
        <v>58</v>
      </c>
      <c r="B59" s="6">
        <v>9.899999999999995</v>
      </c>
      <c r="C59">
        <v>94</v>
      </c>
      <c r="E59" t="s">
        <v>61</v>
      </c>
      <c r="F59" s="6">
        <v>8.1000000000000014</v>
      </c>
      <c r="G59">
        <v>819</v>
      </c>
    </row>
    <row r="60" spans="1:7" x14ac:dyDescent="0.25">
      <c r="A60" t="s">
        <v>59</v>
      </c>
      <c r="B60" s="6">
        <v>2.7500000000000004</v>
      </c>
      <c r="C60">
        <v>100</v>
      </c>
      <c r="E60" t="s">
        <v>8</v>
      </c>
      <c r="F60" s="6">
        <v>2.6</v>
      </c>
      <c r="G60">
        <v>23</v>
      </c>
    </row>
    <row r="61" spans="1:7" x14ac:dyDescent="0.25">
      <c r="A61" t="s">
        <v>60</v>
      </c>
      <c r="B61" s="6">
        <v>3.9500000000000015</v>
      </c>
      <c r="C61">
        <v>684</v>
      </c>
      <c r="E61" t="s">
        <v>62</v>
      </c>
      <c r="F61" s="6">
        <v>9.0999999999999961</v>
      </c>
      <c r="G61">
        <v>882</v>
      </c>
    </row>
    <row r="62" spans="1:7" x14ac:dyDescent="0.25">
      <c r="A62" t="s">
        <v>61</v>
      </c>
      <c r="B62" s="6">
        <v>8.1000000000000014</v>
      </c>
      <c r="C62">
        <v>819</v>
      </c>
      <c r="E62" t="s">
        <v>63</v>
      </c>
      <c r="F62" s="6">
        <v>5.0000000000000009</v>
      </c>
      <c r="G62">
        <v>31</v>
      </c>
    </row>
    <row r="63" spans="1:7" x14ac:dyDescent="0.25">
      <c r="A63" t="s">
        <v>62</v>
      </c>
      <c r="B63" s="6">
        <v>9.0999999999999961</v>
      </c>
      <c r="C63">
        <v>882</v>
      </c>
      <c r="E63" t="s">
        <v>64</v>
      </c>
      <c r="F63" s="6">
        <v>4.2000000000000011</v>
      </c>
      <c r="G63">
        <v>31</v>
      </c>
    </row>
    <row r="64" spans="1:7" x14ac:dyDescent="0.25">
      <c r="A64" t="s">
        <v>63</v>
      </c>
      <c r="B64" s="6">
        <v>5.0000000000000009</v>
      </c>
      <c r="C64">
        <v>31</v>
      </c>
      <c r="E64" t="s">
        <v>65</v>
      </c>
      <c r="F64" s="6">
        <v>10.099999999999994</v>
      </c>
      <c r="G64">
        <v>45</v>
      </c>
    </row>
    <row r="65" spans="1:7" x14ac:dyDescent="0.25">
      <c r="A65" t="s">
        <v>64</v>
      </c>
      <c r="B65" s="6">
        <v>4.2000000000000011</v>
      </c>
      <c r="C65">
        <v>31</v>
      </c>
      <c r="E65" t="s">
        <v>66</v>
      </c>
      <c r="F65" s="6">
        <v>2.9500000000000006</v>
      </c>
      <c r="G65">
        <v>82</v>
      </c>
    </row>
    <row r="66" spans="1:7" x14ac:dyDescent="0.25">
      <c r="A66" t="s">
        <v>65</v>
      </c>
      <c r="B66" s="6">
        <v>10.099999999999994</v>
      </c>
      <c r="C66">
        <v>45</v>
      </c>
      <c r="E66" t="s">
        <v>67</v>
      </c>
      <c r="F66" s="6">
        <v>4.1500000000000012</v>
      </c>
      <c r="G66">
        <v>95</v>
      </c>
    </row>
    <row r="67" spans="1:7" x14ac:dyDescent="0.25">
      <c r="A67" t="s">
        <v>66</v>
      </c>
      <c r="B67" s="6">
        <v>2.9500000000000006</v>
      </c>
      <c r="C67">
        <v>82</v>
      </c>
      <c r="E67" t="s">
        <v>68</v>
      </c>
      <c r="F67" s="6">
        <v>8.3000000000000007</v>
      </c>
      <c r="G67">
        <v>729</v>
      </c>
    </row>
    <row r="68" spans="1:7" x14ac:dyDescent="0.25">
      <c r="A68" t="s">
        <v>67</v>
      </c>
      <c r="B68" s="6">
        <v>4.1500000000000012</v>
      </c>
      <c r="C68">
        <v>95</v>
      </c>
      <c r="E68" t="s">
        <v>69</v>
      </c>
      <c r="F68" s="6">
        <v>9.2999999999999954</v>
      </c>
      <c r="G68">
        <v>882</v>
      </c>
    </row>
    <row r="69" spans="1:7" x14ac:dyDescent="0.25">
      <c r="A69" t="s">
        <v>68</v>
      </c>
      <c r="B69" s="6">
        <v>8.3000000000000007</v>
      </c>
      <c r="C69">
        <v>729</v>
      </c>
      <c r="E69" t="s">
        <v>70</v>
      </c>
      <c r="F69" s="6">
        <v>5.2000000000000011</v>
      </c>
      <c r="G69">
        <v>6595</v>
      </c>
    </row>
    <row r="70" spans="1:7" x14ac:dyDescent="0.25">
      <c r="A70" t="s">
        <v>69</v>
      </c>
      <c r="B70" s="6">
        <v>9.2999999999999954</v>
      </c>
      <c r="C70">
        <v>882</v>
      </c>
      <c r="E70" t="s">
        <v>71</v>
      </c>
      <c r="F70" s="6">
        <v>4.4000000000000012</v>
      </c>
      <c r="G70">
        <v>82</v>
      </c>
    </row>
    <row r="71" spans="1:7" x14ac:dyDescent="0.25">
      <c r="A71" t="s">
        <v>70</v>
      </c>
      <c r="B71" s="6">
        <v>5.2000000000000011</v>
      </c>
      <c r="C71">
        <v>6595</v>
      </c>
      <c r="E71" t="s">
        <v>9</v>
      </c>
      <c r="F71" s="6">
        <v>8.5</v>
      </c>
      <c r="G71">
        <v>24</v>
      </c>
    </row>
    <row r="72" spans="1:7" x14ac:dyDescent="0.25">
      <c r="A72" t="s">
        <v>71</v>
      </c>
      <c r="B72" s="6">
        <v>4.4000000000000012</v>
      </c>
      <c r="C72">
        <v>82</v>
      </c>
      <c r="E72" t="s">
        <v>72</v>
      </c>
      <c r="F72" s="6">
        <v>10.299999999999994</v>
      </c>
      <c r="G72">
        <v>65</v>
      </c>
    </row>
    <row r="73" spans="1:7" x14ac:dyDescent="0.25">
      <c r="A73" t="s">
        <v>72</v>
      </c>
      <c r="B73" s="6">
        <v>10.299999999999994</v>
      </c>
      <c r="C73">
        <v>65</v>
      </c>
      <c r="E73" t="s">
        <v>73</v>
      </c>
      <c r="F73" s="6">
        <v>3.1500000000000008</v>
      </c>
      <c r="G73">
        <v>78</v>
      </c>
    </row>
    <row r="74" spans="1:7" x14ac:dyDescent="0.25">
      <c r="A74" t="s">
        <v>73</v>
      </c>
      <c r="B74" s="6">
        <v>3.1500000000000008</v>
      </c>
      <c r="C74">
        <v>78</v>
      </c>
      <c r="E74" t="s">
        <v>74</v>
      </c>
      <c r="F74" s="6">
        <v>4.3500000000000014</v>
      </c>
      <c r="G74">
        <v>999</v>
      </c>
    </row>
    <row r="75" spans="1:7" x14ac:dyDescent="0.25">
      <c r="A75" t="s">
        <v>74</v>
      </c>
      <c r="B75" s="6">
        <v>4.3500000000000014</v>
      </c>
      <c r="C75">
        <v>999</v>
      </c>
      <c r="E75" t="s">
        <v>75</v>
      </c>
      <c r="F75" s="6">
        <v>8.5</v>
      </c>
      <c r="G75">
        <v>105</v>
      </c>
    </row>
    <row r="76" spans="1:7" x14ac:dyDescent="0.25">
      <c r="A76" t="s">
        <v>75</v>
      </c>
      <c r="B76" s="6">
        <v>8.5</v>
      </c>
      <c r="C76">
        <v>105</v>
      </c>
      <c r="E76" t="s">
        <v>76</v>
      </c>
      <c r="F76" s="6">
        <v>9.4999999999999947</v>
      </c>
      <c r="G76">
        <v>595</v>
      </c>
    </row>
    <row r="77" spans="1:7" x14ac:dyDescent="0.25">
      <c r="A77" t="s">
        <v>76</v>
      </c>
      <c r="B77" s="6">
        <v>9.4999999999999947</v>
      </c>
      <c r="C77">
        <v>595</v>
      </c>
      <c r="E77" t="s">
        <v>77</v>
      </c>
      <c r="F77" s="6">
        <v>5.4000000000000012</v>
      </c>
      <c r="G77">
        <v>685</v>
      </c>
    </row>
    <row r="78" spans="1:7" x14ac:dyDescent="0.25">
      <c r="A78" t="s">
        <v>77</v>
      </c>
      <c r="B78" s="6">
        <v>5.4000000000000012</v>
      </c>
      <c r="C78">
        <v>685</v>
      </c>
      <c r="E78" t="s">
        <v>78</v>
      </c>
      <c r="F78" s="6">
        <v>4.6000000000000014</v>
      </c>
      <c r="G78">
        <v>694</v>
      </c>
    </row>
    <row r="79" spans="1:7" x14ac:dyDescent="0.25">
      <c r="A79" t="s">
        <v>78</v>
      </c>
      <c r="B79" s="6">
        <v>4.6000000000000014</v>
      </c>
      <c r="C79">
        <v>694</v>
      </c>
      <c r="E79" t="s">
        <v>79</v>
      </c>
      <c r="F79" s="6">
        <v>10.499999999999993</v>
      </c>
      <c r="G79">
        <v>38</v>
      </c>
    </row>
    <row r="80" spans="1:7" x14ac:dyDescent="0.25">
      <c r="A80" t="s">
        <v>79</v>
      </c>
      <c r="B80" s="6">
        <v>10.499999999999993</v>
      </c>
      <c r="C80">
        <v>38</v>
      </c>
      <c r="E80" t="s">
        <v>80</v>
      </c>
      <c r="F80" s="6">
        <v>3.350000000000001</v>
      </c>
      <c r="G80">
        <v>39</v>
      </c>
    </row>
    <row r="81" spans="1:7" x14ac:dyDescent="0.25">
      <c r="A81" t="s">
        <v>80</v>
      </c>
      <c r="B81" s="6">
        <v>3.350000000000001</v>
      </c>
      <c r="C81">
        <v>39</v>
      </c>
      <c r="E81" t="s">
        <v>81</v>
      </c>
      <c r="F81" s="6">
        <v>4.5500000000000016</v>
      </c>
      <c r="G81">
        <v>109</v>
      </c>
    </row>
    <row r="82" spans="1:7" x14ac:dyDescent="0.25">
      <c r="A82" t="s">
        <v>81</v>
      </c>
      <c r="B82" s="6">
        <v>4.5500000000000016</v>
      </c>
      <c r="C82">
        <v>109</v>
      </c>
      <c r="E82" t="s">
        <v>10</v>
      </c>
      <c r="F82" s="6">
        <v>1.3499999999999999</v>
      </c>
      <c r="G82">
        <v>65</v>
      </c>
    </row>
    <row r="83" spans="1:7" x14ac:dyDescent="0.25">
      <c r="A83" t="s">
        <v>82</v>
      </c>
      <c r="B83" s="6">
        <v>8.6999999999999993</v>
      </c>
      <c r="C83">
        <v>115</v>
      </c>
      <c r="E83" t="s">
        <v>82</v>
      </c>
      <c r="F83" s="6">
        <v>8.6999999999999993</v>
      </c>
      <c r="G83">
        <v>115</v>
      </c>
    </row>
    <row r="84" spans="1:7" x14ac:dyDescent="0.25">
      <c r="E84" t="s">
        <v>11</v>
      </c>
      <c r="F84" s="6">
        <v>2.5500000000000003</v>
      </c>
      <c r="G84">
        <v>698</v>
      </c>
    </row>
    <row r="85" spans="1:7" x14ac:dyDescent="0.25">
      <c r="E85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02966-AED5-4BCD-987E-4B00384236B6}">
  <sheetPr>
    <tabColor theme="9"/>
  </sheetPr>
  <dimension ref="A1:D26"/>
  <sheetViews>
    <sheetView workbookViewId="0">
      <selection activeCell="A4" sqref="A4:C26"/>
    </sheetView>
  </sheetViews>
  <sheetFormatPr defaultRowHeight="15" x14ac:dyDescent="0.25"/>
  <cols>
    <col min="1" max="1" width="16.140625" bestFit="1" customWidth="1"/>
    <col min="2" max="2" width="9" customWidth="1"/>
    <col min="3" max="3" width="18.42578125" customWidth="1"/>
    <col min="4" max="4" width="15" bestFit="1" customWidth="1"/>
  </cols>
  <sheetData>
    <row r="1" spans="1:4" x14ac:dyDescent="0.25">
      <c r="A1" t="s">
        <v>95</v>
      </c>
    </row>
    <row r="3" spans="1:4" x14ac:dyDescent="0.25">
      <c r="A3" s="9" t="s">
        <v>87</v>
      </c>
      <c r="B3" s="9"/>
      <c r="C3" s="6"/>
    </row>
    <row r="4" spans="1:4" x14ac:dyDescent="0.25">
      <c r="A4" t="s">
        <v>2</v>
      </c>
      <c r="B4" t="s">
        <v>85</v>
      </c>
      <c r="C4" s="6" t="s">
        <v>89</v>
      </c>
      <c r="D4" t="s">
        <v>157</v>
      </c>
    </row>
    <row r="5" spans="1:4" x14ac:dyDescent="0.25">
      <c r="A5" t="s">
        <v>7</v>
      </c>
      <c r="B5">
        <v>24</v>
      </c>
      <c r="C5" s="6">
        <v>3.4</v>
      </c>
      <c r="D5">
        <f>VLOOKUP(A5,'5-tekrar eden değer'!B:D,2,FALSE)</f>
        <v>3.4</v>
      </c>
    </row>
    <row r="6" spans="1:4" x14ac:dyDescent="0.25">
      <c r="A6" t="s">
        <v>10</v>
      </c>
      <c r="B6">
        <v>48</v>
      </c>
      <c r="C6" s="6">
        <v>1.1475</v>
      </c>
    </row>
    <row r="7" spans="1:4" x14ac:dyDescent="0.25">
      <c r="A7" t="s">
        <v>13</v>
      </c>
      <c r="B7">
        <v>60</v>
      </c>
      <c r="C7" s="6">
        <v>7.7</v>
      </c>
    </row>
    <row r="8" spans="1:4" x14ac:dyDescent="0.25">
      <c r="A8" t="s">
        <v>18</v>
      </c>
      <c r="B8">
        <v>90</v>
      </c>
      <c r="C8" s="6">
        <v>2.7500000000000004</v>
      </c>
    </row>
    <row r="9" spans="1:4" x14ac:dyDescent="0.25">
      <c r="A9" t="s">
        <v>29</v>
      </c>
      <c r="B9">
        <v>240</v>
      </c>
      <c r="C9" s="6">
        <v>2.7200000000000006</v>
      </c>
    </row>
    <row r="10" spans="1:4" x14ac:dyDescent="0.25">
      <c r="A10" t="s">
        <v>47</v>
      </c>
      <c r="B10">
        <v>54</v>
      </c>
      <c r="C10" s="6">
        <v>7.7000000000000011</v>
      </c>
    </row>
    <row r="11" spans="1:4" x14ac:dyDescent="0.25">
      <c r="A11" t="s">
        <v>67</v>
      </c>
      <c r="B11">
        <v>36</v>
      </c>
      <c r="C11" s="6">
        <v>4.1500000000000012</v>
      </c>
    </row>
    <row r="12" spans="1:4" x14ac:dyDescent="0.25">
      <c r="A12" t="s">
        <v>69</v>
      </c>
      <c r="B12">
        <v>12</v>
      </c>
      <c r="C12" s="6">
        <v>9.2999999999999954</v>
      </c>
    </row>
    <row r="13" spans="1:4" x14ac:dyDescent="0.25">
      <c r="A13" t="s">
        <v>70</v>
      </c>
      <c r="B13">
        <v>12</v>
      </c>
      <c r="C13" s="6">
        <v>5.2000000000000011</v>
      </c>
    </row>
    <row r="14" spans="1:4" x14ac:dyDescent="0.25">
      <c r="A14" t="s">
        <v>73</v>
      </c>
      <c r="B14">
        <v>60</v>
      </c>
      <c r="C14" s="6">
        <v>2.6775000000000007</v>
      </c>
    </row>
    <row r="15" spans="1:4" x14ac:dyDescent="0.25">
      <c r="A15" t="s">
        <v>74</v>
      </c>
      <c r="B15">
        <v>96</v>
      </c>
      <c r="C15" s="6">
        <v>4.3500000000000014</v>
      </c>
    </row>
    <row r="16" spans="1:4" x14ac:dyDescent="0.25">
      <c r="A16" t="s">
        <v>75</v>
      </c>
      <c r="B16">
        <v>120</v>
      </c>
      <c r="C16" s="6">
        <v>8.5</v>
      </c>
    </row>
    <row r="17" spans="1:3" x14ac:dyDescent="0.25">
      <c r="A17" t="s">
        <v>71</v>
      </c>
      <c r="B17">
        <v>30</v>
      </c>
      <c r="C17" s="6">
        <v>3.7400000000000011</v>
      </c>
    </row>
    <row r="18" spans="1:3" x14ac:dyDescent="0.25">
      <c r="A18" t="s">
        <v>4</v>
      </c>
      <c r="B18">
        <v>78</v>
      </c>
      <c r="C18" s="6">
        <v>2.35</v>
      </c>
    </row>
    <row r="19" spans="1:3" x14ac:dyDescent="0.25">
      <c r="A19" t="s">
        <v>11</v>
      </c>
      <c r="B19">
        <v>84</v>
      </c>
      <c r="C19" s="6">
        <v>2.5500000000000003</v>
      </c>
    </row>
    <row r="20" spans="1:3" x14ac:dyDescent="0.25">
      <c r="A20" t="s">
        <v>50</v>
      </c>
      <c r="B20">
        <v>96</v>
      </c>
      <c r="C20" s="6">
        <v>3.2300000000000009</v>
      </c>
    </row>
    <row r="21" spans="1:3" x14ac:dyDescent="0.25">
      <c r="A21" t="s">
        <v>17</v>
      </c>
      <c r="B21">
        <v>72</v>
      </c>
      <c r="C21" s="6">
        <v>1.5499999999999998</v>
      </c>
    </row>
    <row r="22" spans="1:3" x14ac:dyDescent="0.25">
      <c r="A22" t="s">
        <v>32</v>
      </c>
      <c r="B22">
        <v>72</v>
      </c>
      <c r="C22" s="6">
        <v>3.1500000000000008</v>
      </c>
    </row>
    <row r="23" spans="1:3" x14ac:dyDescent="0.25">
      <c r="A23" t="s">
        <v>76</v>
      </c>
      <c r="B23">
        <v>63</v>
      </c>
      <c r="C23" s="6">
        <v>8.0749999999999957</v>
      </c>
    </row>
    <row r="24" spans="1:3" x14ac:dyDescent="0.25">
      <c r="A24" t="s">
        <v>68</v>
      </c>
      <c r="B24">
        <v>24</v>
      </c>
      <c r="C24" s="6">
        <v>8.3000000000000007</v>
      </c>
    </row>
    <row r="25" spans="1:3" x14ac:dyDescent="0.25">
      <c r="A25" t="s">
        <v>35</v>
      </c>
      <c r="B25">
        <v>60</v>
      </c>
      <c r="C25" s="6">
        <v>4.2</v>
      </c>
    </row>
    <row r="26" spans="1:3" x14ac:dyDescent="0.25">
      <c r="A26" t="s">
        <v>79</v>
      </c>
      <c r="B26">
        <v>90</v>
      </c>
      <c r="C26" s="6">
        <v>8.9249999999999936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EC4B-4116-4011-8909-43AE2059AE79}">
  <sheetPr>
    <tabColor theme="9"/>
  </sheetPr>
  <dimension ref="A1:D26"/>
  <sheetViews>
    <sheetView topLeftCell="A2" workbookViewId="0">
      <selection activeCell="D6" sqref="D6"/>
    </sheetView>
  </sheetViews>
  <sheetFormatPr defaultRowHeight="15" x14ac:dyDescent="0.25"/>
  <cols>
    <col min="1" max="1" width="16.140625" bestFit="1" customWidth="1"/>
    <col min="2" max="2" width="6.85546875" bestFit="1" customWidth="1"/>
    <col min="3" max="3" width="16.28515625" bestFit="1" customWidth="1"/>
  </cols>
  <sheetData>
    <row r="1" spans="1:4" x14ac:dyDescent="0.25">
      <c r="A1" t="s">
        <v>95</v>
      </c>
    </row>
    <row r="3" spans="1:4" x14ac:dyDescent="0.25">
      <c r="A3" s="9" t="s">
        <v>87</v>
      </c>
      <c r="B3" s="9"/>
      <c r="C3" s="6"/>
    </row>
    <row r="4" spans="1:4" x14ac:dyDescent="0.25">
      <c r="A4" t="s">
        <v>2</v>
      </c>
      <c r="B4" t="s">
        <v>85</v>
      </c>
      <c r="C4" s="6" t="s">
        <v>89</v>
      </c>
    </row>
    <row r="5" spans="1:4" x14ac:dyDescent="0.25">
      <c r="A5" t="s">
        <v>7</v>
      </c>
      <c r="B5">
        <v>24</v>
      </c>
      <c r="C5" s="6">
        <v>3.4</v>
      </c>
      <c r="D5">
        <f>VLOOKUP(A5,ürünkodu[],2,FALSE)</f>
        <v>24</v>
      </c>
    </row>
    <row r="6" spans="1:4" x14ac:dyDescent="0.25">
      <c r="A6" t="s">
        <v>10</v>
      </c>
      <c r="B6">
        <v>48</v>
      </c>
      <c r="C6" s="6">
        <v>1.1475</v>
      </c>
      <c r="D6">
        <f>VLOOKUP(A6,[1]Sayfa1!$B$1:$C$65536,2,FALSE)</f>
        <v>48</v>
      </c>
    </row>
    <row r="7" spans="1:4" x14ac:dyDescent="0.25">
      <c r="A7" t="s">
        <v>13</v>
      </c>
      <c r="B7">
        <v>60</v>
      </c>
      <c r="C7" s="6">
        <v>7.7</v>
      </c>
    </row>
    <row r="8" spans="1:4" x14ac:dyDescent="0.25">
      <c r="A8" t="s">
        <v>18</v>
      </c>
      <c r="B8">
        <v>90</v>
      </c>
      <c r="C8" s="6">
        <v>2.7500000000000004</v>
      </c>
    </row>
    <row r="9" spans="1:4" x14ac:dyDescent="0.25">
      <c r="A9" t="s">
        <v>29</v>
      </c>
      <c r="B9">
        <v>240</v>
      </c>
      <c r="C9" s="6">
        <v>2.7200000000000006</v>
      </c>
    </row>
    <row r="10" spans="1:4" x14ac:dyDescent="0.25">
      <c r="A10" t="s">
        <v>47</v>
      </c>
      <c r="B10">
        <v>54</v>
      </c>
      <c r="C10" s="6">
        <v>7.7000000000000011</v>
      </c>
    </row>
    <row r="11" spans="1:4" x14ac:dyDescent="0.25">
      <c r="A11" t="s">
        <v>67</v>
      </c>
      <c r="B11">
        <v>36</v>
      </c>
      <c r="C11" s="6">
        <v>4.1500000000000012</v>
      </c>
    </row>
    <row r="12" spans="1:4" x14ac:dyDescent="0.25">
      <c r="A12" t="s">
        <v>69</v>
      </c>
      <c r="B12">
        <v>12</v>
      </c>
      <c r="C12" s="6">
        <v>9.2999999999999954</v>
      </c>
    </row>
    <row r="13" spans="1:4" x14ac:dyDescent="0.25">
      <c r="A13" t="s">
        <v>70</v>
      </c>
      <c r="B13">
        <v>12</v>
      </c>
      <c r="C13" s="6">
        <v>5.2000000000000011</v>
      </c>
    </row>
    <row r="14" spans="1:4" x14ac:dyDescent="0.25">
      <c r="A14" t="s">
        <v>73</v>
      </c>
      <c r="B14">
        <v>60</v>
      </c>
      <c r="C14" s="6">
        <v>2.6775000000000007</v>
      </c>
    </row>
    <row r="15" spans="1:4" x14ac:dyDescent="0.25">
      <c r="A15" t="s">
        <v>74</v>
      </c>
      <c r="B15">
        <v>96</v>
      </c>
      <c r="C15" s="6">
        <v>4.3500000000000014</v>
      </c>
    </row>
    <row r="16" spans="1:4" x14ac:dyDescent="0.25">
      <c r="A16" t="s">
        <v>75</v>
      </c>
      <c r="B16">
        <v>120</v>
      </c>
      <c r="C16" s="6">
        <v>8.5</v>
      </c>
    </row>
    <row r="17" spans="1:3" x14ac:dyDescent="0.25">
      <c r="A17" t="s">
        <v>71</v>
      </c>
      <c r="B17">
        <v>30</v>
      </c>
      <c r="C17" s="6">
        <v>3.7400000000000011</v>
      </c>
    </row>
    <row r="18" spans="1:3" x14ac:dyDescent="0.25">
      <c r="A18" t="s">
        <v>4</v>
      </c>
      <c r="B18">
        <v>78</v>
      </c>
      <c r="C18" s="6">
        <v>2.35</v>
      </c>
    </row>
    <row r="19" spans="1:3" x14ac:dyDescent="0.25">
      <c r="A19" t="s">
        <v>11</v>
      </c>
      <c r="B19">
        <v>84</v>
      </c>
      <c r="C19" s="6">
        <v>2.5500000000000003</v>
      </c>
    </row>
    <row r="20" spans="1:3" x14ac:dyDescent="0.25">
      <c r="A20" t="s">
        <v>50</v>
      </c>
      <c r="B20">
        <v>96</v>
      </c>
      <c r="C20" s="6">
        <v>3.2300000000000009</v>
      </c>
    </row>
    <row r="21" spans="1:3" x14ac:dyDescent="0.25">
      <c r="A21" t="s">
        <v>17</v>
      </c>
      <c r="B21">
        <v>72</v>
      </c>
      <c r="C21" s="6">
        <v>1.5499999999999998</v>
      </c>
    </row>
    <row r="22" spans="1:3" x14ac:dyDescent="0.25">
      <c r="A22" t="s">
        <v>32</v>
      </c>
      <c r="B22">
        <v>72</v>
      </c>
      <c r="C22" s="6">
        <v>3.1500000000000008</v>
      </c>
    </row>
    <row r="23" spans="1:3" x14ac:dyDescent="0.25">
      <c r="A23" t="s">
        <v>76</v>
      </c>
      <c r="B23">
        <v>63</v>
      </c>
      <c r="C23" s="6">
        <v>8.0749999999999957</v>
      </c>
    </row>
    <row r="24" spans="1:3" x14ac:dyDescent="0.25">
      <c r="A24" t="s">
        <v>68</v>
      </c>
      <c r="B24">
        <v>24</v>
      </c>
      <c r="C24" s="6">
        <v>8.3000000000000007</v>
      </c>
    </row>
    <row r="25" spans="1:3" x14ac:dyDescent="0.25">
      <c r="A25" t="s">
        <v>35</v>
      </c>
      <c r="B25">
        <v>60</v>
      </c>
      <c r="C25" s="6">
        <v>4.2</v>
      </c>
    </row>
    <row r="26" spans="1:3" x14ac:dyDescent="0.25">
      <c r="A26" t="s">
        <v>79</v>
      </c>
      <c r="B26">
        <v>90</v>
      </c>
      <c r="C26" s="6">
        <v>8.9249999999999936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D6DA-5A3B-4CCC-8EAB-E59A22994F47}">
  <sheetPr>
    <tabColor theme="9"/>
  </sheetPr>
  <dimension ref="A1:F17"/>
  <sheetViews>
    <sheetView workbookViewId="0">
      <selection activeCell="L19" sqref="L19"/>
    </sheetView>
  </sheetViews>
  <sheetFormatPr defaultRowHeight="15" x14ac:dyDescent="0.25"/>
  <cols>
    <col min="1" max="1" width="16.140625" bestFit="1" customWidth="1"/>
    <col min="5" max="5" width="17.28515625" bestFit="1" customWidth="1"/>
  </cols>
  <sheetData>
    <row r="1" spans="1:6" ht="23.25" x14ac:dyDescent="0.35">
      <c r="A1" s="12" t="s">
        <v>158</v>
      </c>
    </row>
    <row r="4" spans="1:6" x14ac:dyDescent="0.25">
      <c r="A4" s="9" t="s">
        <v>87</v>
      </c>
      <c r="B4" s="9"/>
      <c r="E4" s="11" t="s">
        <v>91</v>
      </c>
      <c r="F4" s="11"/>
    </row>
    <row r="5" spans="1:6" x14ac:dyDescent="0.25">
      <c r="A5" t="s">
        <v>2</v>
      </c>
      <c r="B5" t="s">
        <v>85</v>
      </c>
      <c r="E5" t="s">
        <v>2</v>
      </c>
      <c r="F5" t="s">
        <v>85</v>
      </c>
    </row>
    <row r="6" spans="1:6" x14ac:dyDescent="0.25">
      <c r="A6" t="s">
        <v>7</v>
      </c>
      <c r="B6">
        <v>24</v>
      </c>
      <c r="E6" t="s">
        <v>6</v>
      </c>
      <c r="F6">
        <f>IFERROR(VLOOKUP(E6,A:B,2,FALSE),0)</f>
        <v>90</v>
      </c>
    </row>
    <row r="7" spans="1:6" x14ac:dyDescent="0.25">
      <c r="A7" t="s">
        <v>10</v>
      </c>
      <c r="B7">
        <v>48</v>
      </c>
      <c r="E7" t="s">
        <v>7</v>
      </c>
      <c r="F7">
        <f t="shared" ref="F7:F17" si="0">IFERROR(VLOOKUP(E7,A:B,2,FALSE),0)</f>
        <v>24</v>
      </c>
    </row>
    <row r="8" spans="1:6" x14ac:dyDescent="0.25">
      <c r="A8" t="s">
        <v>13</v>
      </c>
      <c r="B8">
        <v>60</v>
      </c>
      <c r="E8" t="s">
        <v>10</v>
      </c>
      <c r="F8">
        <f t="shared" si="0"/>
        <v>48</v>
      </c>
    </row>
    <row r="9" spans="1:6" x14ac:dyDescent="0.25">
      <c r="A9" t="s">
        <v>6</v>
      </c>
      <c r="B9">
        <v>90</v>
      </c>
      <c r="E9" t="s">
        <v>13</v>
      </c>
      <c r="F9">
        <f t="shared" si="0"/>
        <v>60</v>
      </c>
    </row>
    <row r="10" spans="1:6" x14ac:dyDescent="0.25">
      <c r="A10" t="s">
        <v>29</v>
      </c>
      <c r="B10">
        <v>240</v>
      </c>
      <c r="E10" t="s">
        <v>17</v>
      </c>
      <c r="F10">
        <f t="shared" si="0"/>
        <v>0</v>
      </c>
    </row>
    <row r="11" spans="1:6" x14ac:dyDescent="0.25">
      <c r="A11" t="s">
        <v>47</v>
      </c>
      <c r="B11">
        <v>54</v>
      </c>
      <c r="E11" t="s">
        <v>18</v>
      </c>
      <c r="F11">
        <f t="shared" si="0"/>
        <v>0</v>
      </c>
    </row>
    <row r="12" spans="1:6" x14ac:dyDescent="0.25">
      <c r="A12" t="s">
        <v>67</v>
      </c>
      <c r="B12">
        <v>36</v>
      </c>
      <c r="E12" t="s">
        <v>19</v>
      </c>
      <c r="F12">
        <f t="shared" si="0"/>
        <v>0</v>
      </c>
    </row>
    <row r="13" spans="1:6" x14ac:dyDescent="0.25">
      <c r="E13" t="s">
        <v>29</v>
      </c>
      <c r="F13">
        <f t="shared" si="0"/>
        <v>240</v>
      </c>
    </row>
    <row r="14" spans="1:6" x14ac:dyDescent="0.25">
      <c r="E14" t="s">
        <v>30</v>
      </c>
      <c r="F14">
        <f t="shared" si="0"/>
        <v>0</v>
      </c>
    </row>
    <row r="15" spans="1:6" x14ac:dyDescent="0.25">
      <c r="E15" t="s">
        <v>47</v>
      </c>
      <c r="F15">
        <f t="shared" si="0"/>
        <v>54</v>
      </c>
    </row>
    <row r="16" spans="1:6" x14ac:dyDescent="0.25">
      <c r="E16" t="s">
        <v>48</v>
      </c>
      <c r="F16">
        <f t="shared" si="0"/>
        <v>0</v>
      </c>
    </row>
    <row r="17" spans="5:6" x14ac:dyDescent="0.25">
      <c r="E17" t="s">
        <v>67</v>
      </c>
      <c r="F17">
        <f t="shared" si="0"/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1-düşeyara nedir</vt:lpstr>
      <vt:lpstr>2-soldan sağa</vt:lpstr>
      <vt:lpstr>3-formül x fx</vt:lpstr>
      <vt:lpstr>4-F4 ile sabitleme</vt:lpstr>
      <vt:lpstr>5-tekrar eden değer</vt:lpstr>
      <vt:lpstr>6-özet tablo</vt:lpstr>
      <vt:lpstr>7-sekme</vt:lpstr>
      <vt:lpstr>7-sekmede tablo ismi</vt:lpstr>
      <vt:lpstr>8-iç içe-eğerhata kullanımı</vt:lpstr>
      <vt:lpstr>8-iç içe düşeyara</vt:lpstr>
      <vt:lpstr>9-metin ve sayı</vt:lpstr>
      <vt:lpstr>10-yaklaşık arama</vt:lpstr>
      <vt:lpstr>13-çoklu aktarım</vt:lpstr>
      <vt:lpstr>11-çoklu sütun</vt:lpstr>
      <vt:lpstr>14-listeli dinamik</vt:lpstr>
      <vt:lpstr>14-dinamik liste</vt:lpstr>
      <vt:lpstr>15-yatayara</vt:lpstr>
      <vt:lpstr>16-indis</vt:lpstr>
      <vt:lpstr>17-indis-kaçıncı</vt:lpstr>
      <vt:lpstr>18-düşeyara-indis-kaçıncı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Semih</dc:creator>
  <cp:lastModifiedBy>Murat Sabırlıoğlu</cp:lastModifiedBy>
  <dcterms:created xsi:type="dcterms:W3CDTF">2015-06-05T18:19:34Z</dcterms:created>
  <dcterms:modified xsi:type="dcterms:W3CDTF">2024-04-06T16:57:07Z</dcterms:modified>
</cp:coreProperties>
</file>