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1C0964A-D5E0-4A4B-9792-9168C5D5B9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eri" sheetId="1" r:id="rId1"/>
    <sheet name="örnekle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2" i="1"/>
  <c r="R3" i="1"/>
  <c r="R4" i="1"/>
  <c r="R5" i="1"/>
  <c r="R6" i="1"/>
  <c r="R7" i="1"/>
  <c r="R8" i="1"/>
  <c r="R9" i="1"/>
  <c r="R10" i="1"/>
  <c r="R11" i="1"/>
  <c r="R2" i="1"/>
  <c r="Q4" i="1"/>
  <c r="Q2" i="1"/>
  <c r="Q3" i="1"/>
  <c r="Q5" i="1"/>
  <c r="Q6" i="1"/>
  <c r="Q7" i="1"/>
  <c r="Q8" i="1"/>
  <c r="Q9" i="1"/>
  <c r="Q10" i="1"/>
  <c r="Q11" i="1"/>
  <c r="O3" i="1"/>
  <c r="O4" i="1"/>
  <c r="O5" i="1"/>
  <c r="O6" i="1"/>
  <c r="O7" i="1"/>
  <c r="O8" i="1"/>
  <c r="O9" i="1"/>
  <c r="O10" i="1"/>
  <c r="O11" i="1"/>
  <c r="O2" i="1"/>
  <c r="M3" i="1"/>
  <c r="M4" i="1"/>
  <c r="M5" i="1"/>
  <c r="M6" i="1"/>
  <c r="M7" i="1"/>
  <c r="M8" i="1"/>
  <c r="M9" i="1"/>
  <c r="M10" i="1"/>
  <c r="M11" i="1"/>
  <c r="M2" i="1"/>
  <c r="D11" i="1"/>
  <c r="L3" i="1"/>
  <c r="L4" i="1"/>
  <c r="L5" i="1"/>
  <c r="L6" i="1"/>
  <c r="L7" i="1"/>
  <c r="L8" i="1"/>
  <c r="L9" i="1"/>
  <c r="L10" i="1"/>
  <c r="L2" i="1"/>
  <c r="J10" i="1"/>
  <c r="I2" i="1"/>
  <c r="I3" i="1"/>
  <c r="I4" i="1"/>
  <c r="I5" i="1"/>
  <c r="I6" i="1"/>
  <c r="I7" i="1"/>
  <c r="I8" i="1"/>
  <c r="I9" i="1"/>
  <c r="I10" i="1"/>
  <c r="H2" i="1"/>
  <c r="H3" i="1"/>
  <c r="H4" i="1"/>
  <c r="H5" i="1"/>
  <c r="H6" i="1"/>
  <c r="H7" i="1"/>
  <c r="H8" i="1"/>
  <c r="H9" i="1"/>
  <c r="H10" i="1"/>
  <c r="G2" i="1"/>
  <c r="G3" i="1"/>
  <c r="G4" i="1"/>
  <c r="G5" i="1"/>
  <c r="G6" i="1"/>
  <c r="G7" i="1"/>
  <c r="G8" i="1"/>
  <c r="G9" i="1"/>
  <c r="G10" i="1"/>
  <c r="F2" i="1"/>
  <c r="J2" i="1" s="1"/>
  <c r="F3" i="1"/>
  <c r="J3" i="1" s="1"/>
  <c r="F4" i="1"/>
  <c r="J4" i="1" s="1"/>
  <c r="F5" i="1"/>
  <c r="J5" i="1" s="1"/>
  <c r="F6" i="1"/>
  <c r="J6" i="1" s="1"/>
  <c r="F7" i="1"/>
  <c r="J7" i="1" s="1"/>
  <c r="F8" i="1"/>
  <c r="J8" i="1" s="1"/>
  <c r="F9" i="1"/>
  <c r="J9" i="1" s="1"/>
  <c r="F10" i="1"/>
  <c r="E2" i="1"/>
  <c r="E3" i="1"/>
  <c r="E4" i="1"/>
  <c r="E5" i="1"/>
  <c r="E6" i="1"/>
  <c r="E7" i="1"/>
  <c r="E8" i="1"/>
  <c r="E9" i="1"/>
  <c r="E10" i="1"/>
  <c r="D3" i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<sst xmlns="http://schemas.openxmlformats.org/spreadsheetml/2006/main" count="91" uniqueCount="78">
  <si>
    <t>Çim</t>
  </si>
  <si>
    <t>Ateş</t>
  </si>
  <si>
    <t>Su</t>
  </si>
  <si>
    <t>Tip</t>
  </si>
  <si>
    <t>İsim</t>
  </si>
  <si>
    <t>Hasan</t>
  </si>
  <si>
    <t>Osman</t>
  </si>
  <si>
    <t>Murat</t>
  </si>
  <si>
    <t>Mert</t>
  </si>
  <si>
    <t>Murtaza</t>
  </si>
  <si>
    <t>Şakir</t>
  </si>
  <si>
    <t>Nebi</t>
  </si>
  <si>
    <t>Rıfkı</t>
  </si>
  <si>
    <t>Adet</t>
  </si>
  <si>
    <t>Çim Tipi</t>
  </si>
  <si>
    <t>400 üzerindeki stoklar</t>
  </si>
  <si>
    <t>A1&gt;75</t>
  </si>
  <si>
    <t>A1=100</t>
  </si>
  <si>
    <t>A1&lt;=100</t>
  </si>
  <si>
    <t>A1&lt;B1</t>
  </si>
  <si>
    <t>A1=""</t>
  </si>
  <si>
    <t>A1&lt;&gt;""</t>
  </si>
  <si>
    <t>A1&lt;TODAY()</t>
  </si>
  <si>
    <t>A1 100'e eşitse</t>
  </si>
  <si>
    <t>A1 100'den küçük veya 100'e eşitse</t>
  </si>
  <si>
    <t>A1 "Kırmızı "ya eşitse</t>
  </si>
  <si>
    <t>A1 "Kırmızı "ya eşit değilse</t>
  </si>
  <si>
    <t>A1, B1'den küçükse</t>
  </si>
  <si>
    <t>A1 boş ise</t>
  </si>
  <si>
    <t>A1 boş değilse</t>
  </si>
  <si>
    <t>A1 geçerli tarihten küçükse</t>
  </si>
  <si>
    <t>A1 75'ten büyükse</t>
  </si>
  <si>
    <t>A1="kırmızı"</t>
  </si>
  <si>
    <t>A1&lt;&gt;"kırmızı"</t>
  </si>
  <si>
    <t>Amaç</t>
  </si>
  <si>
    <t>Mantıksal sınama</t>
  </si>
  <si>
    <t>İki koşullu eğer</t>
  </si>
  <si>
    <t>2+ koşullu eğer</t>
  </si>
  <si>
    <t>Eğer + VE formülleri</t>
  </si>
  <si>
    <t>Eğer + YADA formülleri</t>
  </si>
  <si>
    <t>Eğer + Eşit değilse</t>
  </si>
  <si>
    <t>Puan</t>
  </si>
  <si>
    <t>Not</t>
  </si>
  <si>
    <t>Koşul</t>
  </si>
  <si>
    <t>0-63</t>
  </si>
  <si>
    <t>F</t>
  </si>
  <si>
    <t>&lt;64</t>
  </si>
  <si>
    <t>64-72</t>
  </si>
  <si>
    <t>D</t>
  </si>
  <si>
    <t>&lt;73</t>
  </si>
  <si>
    <t>73-84</t>
  </si>
  <si>
    <t>C</t>
  </si>
  <si>
    <t>&lt;85</t>
  </si>
  <si>
    <t>85-94</t>
  </si>
  <si>
    <t>B</t>
  </si>
  <si>
    <t>&lt;95</t>
  </si>
  <si>
    <t>95-100</t>
  </si>
  <si>
    <t>A</t>
  </si>
  <si>
    <t>Haydar</t>
  </si>
  <si>
    <t>Notlar</t>
  </si>
  <si>
    <t>rıfkı</t>
  </si>
  <si>
    <t>Küçük/büyük harf duyarlı</t>
  </si>
  <si>
    <t>Kısmı metin arama</t>
  </si>
  <si>
    <t>Teslimatta</t>
  </si>
  <si>
    <t>Teslimata çıktı</t>
  </si>
  <si>
    <t>Depoda</t>
  </si>
  <si>
    <t>Arabada</t>
  </si>
  <si>
    <t>Teslim edildi</t>
  </si>
  <si>
    <t>Kısmi metin arama formulü</t>
  </si>
  <si>
    <t>Tarihler</t>
  </si>
  <si>
    <t>Eğer +Tarihler</t>
  </si>
  <si>
    <t>Belirlenen tarih</t>
  </si>
  <si>
    <t>Eğer +Tarihler 2</t>
  </si>
  <si>
    <t>▲</t>
  </si>
  <si>
    <t>▼</t>
  </si>
  <si>
    <t>Yukarı ok</t>
  </si>
  <si>
    <t>Aşağı ok</t>
  </si>
  <si>
    <t>Simge kullanımı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</si>
</sst>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0" xfId="0" applyFont="1" applyFill="1" applyAlignment="1">
      <alignment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zoomScaleNormal="100" workbookViewId="0">
      <selection activeCell="S2" sqref="S2"/>
    </sheetView>
  </sheetViews>
  <sheetFormatPr defaultRowHeight="15" x14ac:dyDescent="0.25"/>
  <cols>
    <col min="1" max="1" width="8.140625" bestFit="1" customWidth="1"/>
    <col min="2" max="2" width="5" customWidth="1"/>
    <col min="3" max="3" width="5.85546875" bestFit="1" customWidth="1"/>
    <col min="4" max="4" width="8.7109375" customWidth="1"/>
    <col min="5" max="5" width="15.28515625" bestFit="1" customWidth="1"/>
    <col min="6" max="7" width="10.85546875" bestFit="1" customWidth="1"/>
    <col min="8" max="8" width="12.42578125" bestFit="1" customWidth="1"/>
    <col min="9" max="9" width="25.140625" customWidth="1"/>
    <col min="10" max="10" width="11" bestFit="1" customWidth="1"/>
    <col min="11" max="11" width="6" bestFit="1" customWidth="1"/>
    <col min="12" max="12" width="7.28515625" bestFit="1" customWidth="1"/>
    <col min="13" max="13" width="14.28515625" customWidth="1"/>
    <col min="14" max="14" width="13.5703125" bestFit="1" customWidth="1"/>
    <col min="15" max="15" width="15.7109375" bestFit="1" customWidth="1"/>
    <col min="16" max="16" width="15" bestFit="1" customWidth="1"/>
    <col min="17" max="17" width="9.7109375" bestFit="1" customWidth="1"/>
    <col min="18" max="18" width="11.42578125" bestFit="1" customWidth="1"/>
    <col min="19" max="19" width="10.28515625" customWidth="1"/>
  </cols>
  <sheetData>
    <row r="1" spans="1:20" ht="33" customHeight="1" x14ac:dyDescent="0.25">
      <c r="A1" s="3" t="s">
        <v>4</v>
      </c>
      <c r="B1" s="3" t="s">
        <v>3</v>
      </c>
      <c r="C1" s="3" t="s">
        <v>13</v>
      </c>
      <c r="D1" s="3" t="s">
        <v>14</v>
      </c>
      <c r="E1" s="3" t="s">
        <v>15</v>
      </c>
      <c r="F1" s="3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59</v>
      </c>
      <c r="M1" s="3" t="s">
        <v>61</v>
      </c>
      <c r="N1" s="3" t="s">
        <v>62</v>
      </c>
      <c r="O1" s="3" t="s">
        <v>68</v>
      </c>
      <c r="P1" s="3" t="s">
        <v>69</v>
      </c>
      <c r="Q1" s="3" t="s">
        <v>70</v>
      </c>
      <c r="R1" s="3" t="s">
        <v>72</v>
      </c>
      <c r="S1" s="3" t="s">
        <v>77</v>
      </c>
    </row>
    <row r="2" spans="1:20" x14ac:dyDescent="0.25">
      <c r="A2" t="s">
        <v>5</v>
      </c>
      <c r="B2" t="s">
        <v>0</v>
      </c>
      <c r="C2">
        <v>318</v>
      </c>
      <c r="D2" t="str">
        <f>IF(B2="Çim","Evet","Hayır")</f>
        <v>Evet</v>
      </c>
      <c r="E2" t="str">
        <f>IF(C2&gt;400,"400 üstü","400 altında")</f>
        <v>400 altında</v>
      </c>
      <c r="F2" t="str">
        <f>IF(C2&gt;400,"Büyük",IF(C2&lt;400,"Küçük"))</f>
        <v>Küçük</v>
      </c>
      <c r="G2" t="str">
        <f>IF(C2&lt;300,"Az",IF(C2&lt;400,"Biraz",IF(C2&lt;500,"orta",IF(C2&lt;600,"çok"))))</f>
        <v>Biraz</v>
      </c>
      <c r="H2" t="str">
        <f>IF(AND(C2&lt;400,C2&gt;300),"300-400 arası","Diğer")</f>
        <v>300-400 arası</v>
      </c>
      <c r="I2" t="str">
        <f>IF(OR(C2&gt;500,C2&lt;300),"En küçükler ve en büyükler","Diğerleri")</f>
        <v>Diğerleri</v>
      </c>
      <c r="J2" t="str">
        <f>IF(F2&lt;&gt;"Küçük","İşleme al","Bekle")</f>
        <v>Bekle</v>
      </c>
      <c r="K2">
        <v>92</v>
      </c>
      <c r="L2" t="str">
        <f>IF(K2&lt;64,"F",IF(K2&lt;73,"D",IF(K2&lt;85,"C",IF(K2&lt;95,"B","A"))))</f>
        <v>B</v>
      </c>
      <c r="M2" t="str">
        <f>IF(EXACT(A2,"rıfkı"),"Küçük harfli","BÜYÜK HARFLİ")</f>
        <v>BÜYÜK HARFLİ</v>
      </c>
      <c r="N2" t="s">
        <v>63</v>
      </c>
      <c r="O2" t="str">
        <f>IF(ISNUMBER(SEARCH("teslim",N2)),"İşlem görüyor","Askıda")</f>
        <v>İşlem görüyor</v>
      </c>
      <c r="P2" s="4">
        <v>45595</v>
      </c>
      <c r="Q2" t="str">
        <f>IF(P2&gt;DATEVALUE("1/1/2024"),"Yeni","Eski")</f>
        <v>Yeni</v>
      </c>
      <c r="R2" t="str">
        <f>IF(P2&gt;$P$15,"Yeni","Eski")</f>
        <v>Yeni</v>
      </c>
      <c r="S2" t="str">
        <f>IF(P2&gt;$P$15,$Q$15,$R$15)</f>
        <v>▲</v>
      </c>
    </row>
    <row r="3" spans="1:20" x14ac:dyDescent="0.25">
      <c r="A3" t="s">
        <v>6</v>
      </c>
      <c r="B3" t="s">
        <v>0</v>
      </c>
      <c r="C3">
        <v>205</v>
      </c>
      <c r="D3" t="str">
        <f t="shared" ref="D3:D11" si="0">IF(B3="Çim","Evet","Hayır")</f>
        <v>Evet</v>
      </c>
      <c r="E3" t="str">
        <f t="shared" ref="E3:E10" si="1">IF(C3&gt;400,"400 üstü","400 altında")</f>
        <v>400 altında</v>
      </c>
      <c r="F3" t="str">
        <f t="shared" ref="F3:F10" si="2">IF(C3&gt;400,"Büyük",IF(C3&lt;400,"Küçük"))</f>
        <v>Küçük</v>
      </c>
      <c r="G3" t="str">
        <f t="shared" ref="G3:G10" si="3">IF(C3&lt;300,"Az",IF(C3&lt;400,"Biraz",IF(C3&lt;500,"orta",IF(C3&lt;600,"çok"))))</f>
        <v>Az</v>
      </c>
      <c r="H3" t="str">
        <f t="shared" ref="H3:H10" si="4">IF(AND(C3&lt;400,C3&gt;300),"300-400 arası","Diğer")</f>
        <v>Diğer</v>
      </c>
      <c r="I3" t="str">
        <f t="shared" ref="I3:I10" si="5">IF(OR(C3&gt;500,C3&lt;300),"En küçükler ve en büyükler","Diğerleri")</f>
        <v>En küçükler ve en büyükler</v>
      </c>
      <c r="J3" t="str">
        <f t="shared" ref="J3:J10" si="6">IF(F3&lt;&gt;"Küçük","İşleme al","Bekle")</f>
        <v>Bekle</v>
      </c>
      <c r="K3">
        <v>85</v>
      </c>
      <c r="L3" t="str">
        <f t="shared" ref="L3:L10" si="7">IF(K3&lt;64,"F",IF(K3&lt;73,"D",IF(K3&lt;85,"C",IF(K3&lt;95,"B","A"))))</f>
        <v>B</v>
      </c>
      <c r="M3" t="str">
        <f t="shared" ref="M3:M11" si="8">IF(EXACT(A3,"rıfkı"),"Küçük harfli","BÜYÜK HARFLİ")</f>
        <v>BÜYÜK HARFLİ</v>
      </c>
      <c r="N3" t="s">
        <v>64</v>
      </c>
      <c r="O3" t="str">
        <f t="shared" ref="O3:O11" si="9">IF(ISNUMBER(SEARCH("teslim",N3)),"İşlem görüyor","Askıda")</f>
        <v>İşlem görüyor</v>
      </c>
      <c r="P3" s="4">
        <v>45603</v>
      </c>
      <c r="Q3" t="str">
        <f t="shared" ref="Q3:Q11" si="10">IF(P3&gt;DATEVALUE("1/1/2024"),"Yeni","Eski")</f>
        <v>Yeni</v>
      </c>
      <c r="R3" t="str">
        <f t="shared" ref="R3:R11" si="11">IF(P3&gt;$P$15,"Yeni","Eski")</f>
        <v>Yeni</v>
      </c>
      <c r="S3" t="str">
        <f t="shared" ref="S3:S11" si="12">IF(P3&gt;$P$15,$Q$15,$R$15)</f>
        <v>▲</v>
      </c>
    </row>
    <row r="4" spans="1:20" x14ac:dyDescent="0.25">
      <c r="A4" t="s">
        <v>7</v>
      </c>
      <c r="B4" t="s">
        <v>0</v>
      </c>
      <c r="C4">
        <v>525</v>
      </c>
      <c r="D4" t="str">
        <f t="shared" si="0"/>
        <v>Evet</v>
      </c>
      <c r="E4" t="str">
        <f t="shared" si="1"/>
        <v>400 üstü</v>
      </c>
      <c r="F4" t="str">
        <f t="shared" si="2"/>
        <v>Büyük</v>
      </c>
      <c r="G4" t="str">
        <f t="shared" si="3"/>
        <v>çok</v>
      </c>
      <c r="H4" t="str">
        <f t="shared" si="4"/>
        <v>Diğer</v>
      </c>
      <c r="I4" t="str">
        <f t="shared" si="5"/>
        <v>En küçükler ve en büyükler</v>
      </c>
      <c r="J4" t="str">
        <f t="shared" si="6"/>
        <v>İşleme al</v>
      </c>
      <c r="K4">
        <v>96</v>
      </c>
      <c r="L4" t="str">
        <f t="shared" si="7"/>
        <v>A</v>
      </c>
      <c r="M4" t="str">
        <f t="shared" si="8"/>
        <v>BÜYÜK HARFLİ</v>
      </c>
      <c r="N4" t="s">
        <v>67</v>
      </c>
      <c r="O4" t="str">
        <f t="shared" si="9"/>
        <v>İşlem görüyor</v>
      </c>
      <c r="P4" s="4">
        <v>45004</v>
      </c>
      <c r="Q4" t="str">
        <f>IF(P4&gt;DATEVALUE("1/1/2024"),"Yeni","Eski")</f>
        <v>Eski</v>
      </c>
      <c r="R4" t="str">
        <f t="shared" si="11"/>
        <v>Eski</v>
      </c>
      <c r="S4" t="str">
        <f t="shared" si="12"/>
        <v>▼</v>
      </c>
    </row>
    <row r="5" spans="1:20" x14ac:dyDescent="0.25">
      <c r="A5" t="s">
        <v>8</v>
      </c>
      <c r="B5" t="s">
        <v>1</v>
      </c>
      <c r="C5">
        <v>309</v>
      </c>
      <c r="D5" t="str">
        <f t="shared" si="0"/>
        <v>Hayır</v>
      </c>
      <c r="E5" t="str">
        <f t="shared" si="1"/>
        <v>400 altında</v>
      </c>
      <c r="F5" t="str">
        <f t="shared" si="2"/>
        <v>Küçük</v>
      </c>
      <c r="G5" t="str">
        <f t="shared" si="3"/>
        <v>Biraz</v>
      </c>
      <c r="H5" t="str">
        <f t="shared" si="4"/>
        <v>300-400 arası</v>
      </c>
      <c r="I5" t="str">
        <f t="shared" si="5"/>
        <v>Diğerleri</v>
      </c>
      <c r="J5" t="str">
        <f t="shared" si="6"/>
        <v>Bekle</v>
      </c>
      <c r="K5">
        <v>79</v>
      </c>
      <c r="L5" t="str">
        <f t="shared" si="7"/>
        <v>C</v>
      </c>
      <c r="M5" t="str">
        <f t="shared" si="8"/>
        <v>BÜYÜK HARFLİ</v>
      </c>
      <c r="N5" t="s">
        <v>65</v>
      </c>
      <c r="O5" t="str">
        <f t="shared" si="9"/>
        <v>Askıda</v>
      </c>
      <c r="P5" s="4">
        <v>44966</v>
      </c>
      <c r="Q5" t="str">
        <f t="shared" si="10"/>
        <v>Eski</v>
      </c>
      <c r="R5" t="str">
        <f t="shared" si="11"/>
        <v>Eski</v>
      </c>
      <c r="S5" t="str">
        <f t="shared" si="12"/>
        <v>▼</v>
      </c>
    </row>
    <row r="6" spans="1:20" x14ac:dyDescent="0.25">
      <c r="A6" t="s">
        <v>58</v>
      </c>
      <c r="B6" t="s">
        <v>1</v>
      </c>
      <c r="C6">
        <v>405</v>
      </c>
      <c r="D6" t="str">
        <f t="shared" si="0"/>
        <v>Hayır</v>
      </c>
      <c r="E6" t="str">
        <f t="shared" si="1"/>
        <v>400 üstü</v>
      </c>
      <c r="F6" t="str">
        <f t="shared" si="2"/>
        <v>Büyük</v>
      </c>
      <c r="G6" t="str">
        <f t="shared" si="3"/>
        <v>orta</v>
      </c>
      <c r="H6" t="str">
        <f t="shared" si="4"/>
        <v>Diğer</v>
      </c>
      <c r="I6" t="str">
        <f t="shared" si="5"/>
        <v>Diğerleri</v>
      </c>
      <c r="J6" t="str">
        <f t="shared" si="6"/>
        <v>İşleme al</v>
      </c>
      <c r="K6">
        <v>82</v>
      </c>
      <c r="L6" t="str">
        <f t="shared" si="7"/>
        <v>C</v>
      </c>
      <c r="M6" t="str">
        <f t="shared" si="8"/>
        <v>BÜYÜK HARFLİ</v>
      </c>
      <c r="N6" t="s">
        <v>64</v>
      </c>
      <c r="O6" t="str">
        <f t="shared" si="9"/>
        <v>İşlem görüyor</v>
      </c>
      <c r="P6" s="4">
        <v>45499</v>
      </c>
      <c r="Q6" t="str">
        <f t="shared" si="10"/>
        <v>Yeni</v>
      </c>
      <c r="R6" t="str">
        <f t="shared" si="11"/>
        <v>Yeni</v>
      </c>
      <c r="S6" t="str">
        <f t="shared" si="12"/>
        <v>▲</v>
      </c>
    </row>
    <row r="7" spans="1:20" x14ac:dyDescent="0.25">
      <c r="A7" t="s">
        <v>9</v>
      </c>
      <c r="B7" t="s">
        <v>1</v>
      </c>
      <c r="C7">
        <v>534</v>
      </c>
      <c r="D7" t="str">
        <f t="shared" si="0"/>
        <v>Hayır</v>
      </c>
      <c r="E7" t="str">
        <f t="shared" si="1"/>
        <v>400 üstü</v>
      </c>
      <c r="F7" t="str">
        <f t="shared" si="2"/>
        <v>Büyük</v>
      </c>
      <c r="G7" t="str">
        <f t="shared" si="3"/>
        <v>çok</v>
      </c>
      <c r="H7" t="str">
        <f t="shared" si="4"/>
        <v>Diğer</v>
      </c>
      <c r="I7" t="str">
        <f t="shared" si="5"/>
        <v>En küçükler ve en büyükler</v>
      </c>
      <c r="J7" t="str">
        <f t="shared" si="6"/>
        <v>İşleme al</v>
      </c>
      <c r="K7">
        <v>95</v>
      </c>
      <c r="L7" t="str">
        <f t="shared" si="7"/>
        <v>A</v>
      </c>
      <c r="M7" t="str">
        <f t="shared" si="8"/>
        <v>BÜYÜK HARFLİ</v>
      </c>
      <c r="N7" t="s">
        <v>65</v>
      </c>
      <c r="O7" t="str">
        <f t="shared" si="9"/>
        <v>Askıda</v>
      </c>
      <c r="P7" s="4">
        <v>44971</v>
      </c>
      <c r="Q7" t="str">
        <f t="shared" si="10"/>
        <v>Eski</v>
      </c>
      <c r="R7" t="str">
        <f t="shared" si="11"/>
        <v>Eski</v>
      </c>
      <c r="S7" t="str">
        <f t="shared" si="12"/>
        <v>▼</v>
      </c>
    </row>
    <row r="8" spans="1:20" x14ac:dyDescent="0.25">
      <c r="A8" t="s">
        <v>10</v>
      </c>
      <c r="B8" t="s">
        <v>2</v>
      </c>
      <c r="C8">
        <v>314</v>
      </c>
      <c r="D8" t="str">
        <f t="shared" si="0"/>
        <v>Hayır</v>
      </c>
      <c r="E8" t="str">
        <f t="shared" si="1"/>
        <v>400 altında</v>
      </c>
      <c r="F8" t="str">
        <f t="shared" si="2"/>
        <v>Küçük</v>
      </c>
      <c r="G8" t="str">
        <f t="shared" si="3"/>
        <v>Biraz</v>
      </c>
      <c r="H8" t="str">
        <f t="shared" si="4"/>
        <v>300-400 arası</v>
      </c>
      <c r="I8" t="str">
        <f t="shared" si="5"/>
        <v>Diğerleri</v>
      </c>
      <c r="J8" t="str">
        <f t="shared" si="6"/>
        <v>Bekle</v>
      </c>
      <c r="K8">
        <v>90</v>
      </c>
      <c r="L8" t="str">
        <f t="shared" si="7"/>
        <v>B</v>
      </c>
      <c r="M8" t="str">
        <f t="shared" si="8"/>
        <v>BÜYÜK HARFLİ</v>
      </c>
      <c r="N8" t="s">
        <v>64</v>
      </c>
      <c r="O8" t="str">
        <f t="shared" si="9"/>
        <v>İşlem görüyor</v>
      </c>
      <c r="P8" s="4">
        <v>45236</v>
      </c>
      <c r="Q8" t="str">
        <f t="shared" si="10"/>
        <v>Eski</v>
      </c>
      <c r="R8" t="str">
        <f t="shared" si="11"/>
        <v>Eski</v>
      </c>
      <c r="S8" t="str">
        <f t="shared" si="12"/>
        <v>▼</v>
      </c>
    </row>
    <row r="9" spans="1:20" x14ac:dyDescent="0.25">
      <c r="A9" t="s">
        <v>11</v>
      </c>
      <c r="B9" t="s">
        <v>2</v>
      </c>
      <c r="C9">
        <v>405</v>
      </c>
      <c r="D9" t="str">
        <f t="shared" si="0"/>
        <v>Hayır</v>
      </c>
      <c r="E9" t="str">
        <f t="shared" si="1"/>
        <v>400 üstü</v>
      </c>
      <c r="F9" t="str">
        <f t="shared" si="2"/>
        <v>Büyük</v>
      </c>
      <c r="G9" t="str">
        <f t="shared" si="3"/>
        <v>orta</v>
      </c>
      <c r="H9" t="str">
        <f t="shared" si="4"/>
        <v>Diğer</v>
      </c>
      <c r="I9" t="str">
        <f t="shared" si="5"/>
        <v>Diğerleri</v>
      </c>
      <c r="J9" t="str">
        <f t="shared" si="6"/>
        <v>İşleme al</v>
      </c>
      <c r="K9">
        <v>80</v>
      </c>
      <c r="L9" t="str">
        <f t="shared" si="7"/>
        <v>C</v>
      </c>
      <c r="M9" t="str">
        <f t="shared" si="8"/>
        <v>BÜYÜK HARFLİ</v>
      </c>
      <c r="N9" t="s">
        <v>65</v>
      </c>
      <c r="O9" t="str">
        <f t="shared" si="9"/>
        <v>Askıda</v>
      </c>
      <c r="P9" s="4">
        <v>45014</v>
      </c>
      <c r="Q9" t="str">
        <f t="shared" si="10"/>
        <v>Eski</v>
      </c>
      <c r="R9" t="str">
        <f t="shared" si="11"/>
        <v>Eski</v>
      </c>
      <c r="S9" t="str">
        <f t="shared" si="12"/>
        <v>▼</v>
      </c>
    </row>
    <row r="10" spans="1:20" x14ac:dyDescent="0.25">
      <c r="A10" t="s">
        <v>12</v>
      </c>
      <c r="B10" t="s">
        <v>2</v>
      </c>
      <c r="C10">
        <v>530</v>
      </c>
      <c r="D10" t="str">
        <f t="shared" si="0"/>
        <v>Hayır</v>
      </c>
      <c r="E10" t="str">
        <f t="shared" si="1"/>
        <v>400 üstü</v>
      </c>
      <c r="F10" t="str">
        <f t="shared" si="2"/>
        <v>Büyük</v>
      </c>
      <c r="G10" t="str">
        <f t="shared" si="3"/>
        <v>çok</v>
      </c>
      <c r="H10" t="str">
        <f t="shared" si="4"/>
        <v>Diğer</v>
      </c>
      <c r="I10" t="str">
        <f t="shared" si="5"/>
        <v>En küçükler ve en büyükler</v>
      </c>
      <c r="J10" t="str">
        <f t="shared" si="6"/>
        <v>İşleme al</v>
      </c>
      <c r="K10">
        <v>81</v>
      </c>
      <c r="L10" t="str">
        <f t="shared" si="7"/>
        <v>C</v>
      </c>
      <c r="M10" t="str">
        <f t="shared" si="8"/>
        <v>BÜYÜK HARFLİ</v>
      </c>
      <c r="N10" t="s">
        <v>66</v>
      </c>
      <c r="O10" t="str">
        <f t="shared" si="9"/>
        <v>Askıda</v>
      </c>
      <c r="P10" s="4">
        <v>45607</v>
      </c>
      <c r="Q10" t="str">
        <f t="shared" si="10"/>
        <v>Yeni</v>
      </c>
      <c r="R10" t="str">
        <f t="shared" si="11"/>
        <v>Yeni</v>
      </c>
      <c r="S10" t="str">
        <f t="shared" si="12"/>
        <v>▲</v>
      </c>
      <c r="T10" s="6"/>
    </row>
    <row r="11" spans="1:20" x14ac:dyDescent="0.25">
      <c r="A11" t="s">
        <v>60</v>
      </c>
      <c r="B11" t="s">
        <v>2</v>
      </c>
      <c r="D11" t="str">
        <f t="shared" si="0"/>
        <v>Hayır</v>
      </c>
      <c r="M11" t="str">
        <f t="shared" si="8"/>
        <v>Küçük harfli</v>
      </c>
      <c r="N11" t="s">
        <v>65</v>
      </c>
      <c r="O11" t="str">
        <f t="shared" si="9"/>
        <v>Askıda</v>
      </c>
      <c r="P11" s="4">
        <v>45046</v>
      </c>
      <c r="Q11" t="str">
        <f t="shared" si="10"/>
        <v>Eski</v>
      </c>
      <c r="R11" t="str">
        <f t="shared" si="11"/>
        <v>Eski</v>
      </c>
      <c r="S11" t="str">
        <f t="shared" si="12"/>
        <v>▼</v>
      </c>
    </row>
    <row r="14" spans="1:20" x14ac:dyDescent="0.25">
      <c r="A14" s="1" t="s">
        <v>41</v>
      </c>
      <c r="B14" s="1" t="s">
        <v>42</v>
      </c>
      <c r="C14" s="1" t="s">
        <v>43</v>
      </c>
      <c r="P14" t="s">
        <v>71</v>
      </c>
      <c r="Q14" t="s">
        <v>75</v>
      </c>
      <c r="R14" t="s">
        <v>76</v>
      </c>
    </row>
    <row r="15" spans="1:20" x14ac:dyDescent="0.25">
      <c r="A15" t="s">
        <v>44</v>
      </c>
      <c r="B15" t="s">
        <v>45</v>
      </c>
      <c r="C15" t="s">
        <v>46</v>
      </c>
      <c r="P15" s="5">
        <v>45292</v>
      </c>
      <c r="Q15" s="6" t="s">
        <v>73</v>
      </c>
      <c r="R15" s="6" t="s">
        <v>74</v>
      </c>
    </row>
    <row r="16" spans="1:20" x14ac:dyDescent="0.25">
      <c r="A16" t="s">
        <v>47</v>
      </c>
      <c r="B16" t="s">
        <v>48</v>
      </c>
      <c r="C16" t="s">
        <v>49</v>
      </c>
    </row>
    <row r="17" spans="1:3" x14ac:dyDescent="0.25">
      <c r="A17" t="s">
        <v>50</v>
      </c>
      <c r="B17" t="s">
        <v>51</v>
      </c>
      <c r="C17" t="s">
        <v>52</v>
      </c>
    </row>
    <row r="18" spans="1:3" x14ac:dyDescent="0.25">
      <c r="A18" t="s">
        <v>53</v>
      </c>
      <c r="B18" t="s">
        <v>54</v>
      </c>
      <c r="C18" t="s">
        <v>55</v>
      </c>
    </row>
    <row r="19" spans="1:3" x14ac:dyDescent="0.25">
      <c r="A19" t="s">
        <v>56</v>
      </c>
      <c r="B19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3A6FF-60CD-4E8A-9237-9B9A5F5447A3}">
  <dimension ref="A1:B10"/>
  <sheetViews>
    <sheetView workbookViewId="0">
      <selection activeCell="H27" sqref="H27"/>
    </sheetView>
  </sheetViews>
  <sheetFormatPr defaultRowHeight="15" x14ac:dyDescent="0.25"/>
  <cols>
    <col min="1" max="1" width="32.140625" bestFit="1" customWidth="1"/>
    <col min="2" max="2" width="16.140625" bestFit="1" customWidth="1"/>
  </cols>
  <sheetData>
    <row r="1" spans="1:2" x14ac:dyDescent="0.25">
      <c r="A1" s="2" t="s">
        <v>34</v>
      </c>
      <c r="B1" s="2" t="s">
        <v>35</v>
      </c>
    </row>
    <row r="2" spans="1:2" x14ac:dyDescent="0.25">
      <c r="A2" s="2" t="s">
        <v>31</v>
      </c>
      <c r="B2" s="2" t="s">
        <v>16</v>
      </c>
    </row>
    <row r="3" spans="1:2" x14ac:dyDescent="0.25">
      <c r="A3" s="2" t="s">
        <v>23</v>
      </c>
      <c r="B3" s="2" t="s">
        <v>17</v>
      </c>
    </row>
    <row r="4" spans="1:2" x14ac:dyDescent="0.25">
      <c r="A4" s="2" t="s">
        <v>24</v>
      </c>
      <c r="B4" s="2" t="s">
        <v>18</v>
      </c>
    </row>
    <row r="5" spans="1:2" x14ac:dyDescent="0.25">
      <c r="A5" s="2" t="s">
        <v>25</v>
      </c>
      <c r="B5" s="2" t="s">
        <v>32</v>
      </c>
    </row>
    <row r="6" spans="1:2" x14ac:dyDescent="0.25">
      <c r="A6" s="2" t="s">
        <v>26</v>
      </c>
      <c r="B6" s="2" t="s">
        <v>33</v>
      </c>
    </row>
    <row r="7" spans="1:2" x14ac:dyDescent="0.25">
      <c r="A7" s="2" t="s">
        <v>27</v>
      </c>
      <c r="B7" s="2" t="s">
        <v>19</v>
      </c>
    </row>
    <row r="8" spans="1:2" x14ac:dyDescent="0.25">
      <c r="A8" s="2" t="s">
        <v>28</v>
      </c>
      <c r="B8" s="2" t="s">
        <v>20</v>
      </c>
    </row>
    <row r="9" spans="1:2" x14ac:dyDescent="0.25">
      <c r="A9" s="2" t="s">
        <v>29</v>
      </c>
      <c r="B9" s="2" t="s">
        <v>21</v>
      </c>
    </row>
    <row r="10" spans="1:2" x14ac:dyDescent="0.25">
      <c r="A10" s="2" t="s">
        <v>30</v>
      </c>
      <c r="B10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veri</vt:lpstr>
      <vt:lpstr>örnekler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2024-04-20T21:40:40Z</dcterms:modified>
</cp:coreProperties>
</file>