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c\Desktop\excel formüller\Yeni klasör\"/>
    </mc:Choice>
  </mc:AlternateContent>
  <xr:revisionPtr revIDLastSave="0" documentId="13_ncr:1_{0EF5197A-E066-45AF-9FF3-038FE25FE2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ta tablo" sheetId="2" r:id="rId1"/>
    <sheet name="devrikdönüşüm" sheetId="3" r:id="rId2"/>
  </sheets>
  <definedNames>
    <definedName name="_xlnm._FilterDatabase" localSheetId="0" hidden="1">'orta tablo'!$A$8:$G$25</definedName>
    <definedName name="_xlchart.v5.0" hidden="1">'orta tablo'!$A$8</definedName>
    <definedName name="_xlchart.v5.1" hidden="1">'orta tablo'!$A$9:$A$25</definedName>
    <definedName name="_xlchart.v5.10" hidden="1">'orta tablo'!$B$8</definedName>
    <definedName name="_xlchart.v5.11" hidden="1">'orta tablo'!$B$9:$B$25</definedName>
    <definedName name="_xlchart.v5.12" hidden="1">'orta tablo'!$A$8</definedName>
    <definedName name="_xlchart.v5.13" hidden="1">'orta tablo'!$A$9:$A$25</definedName>
    <definedName name="_xlchart.v5.14" hidden="1">'orta tablo'!$B$8</definedName>
    <definedName name="_xlchart.v5.15" hidden="1">'orta tablo'!$B$9:$B$25</definedName>
    <definedName name="_xlchart.v5.2" hidden="1">'orta tablo'!$B$8</definedName>
    <definedName name="_xlchart.v5.3" hidden="1">'orta tablo'!$B$9:$B$25</definedName>
    <definedName name="_xlchart.v5.4" hidden="1">'orta tablo'!$A$8</definedName>
    <definedName name="_xlchart.v5.5" hidden="1">'orta tablo'!$A$9:$A$25</definedName>
    <definedName name="_xlchart.v5.6" hidden="1">'orta tablo'!$B$8</definedName>
    <definedName name="_xlchart.v5.7" hidden="1">'orta tablo'!$B$9:$B$25</definedName>
    <definedName name="_xlchart.v5.8" hidden="1">'orta tablo'!$A$8</definedName>
    <definedName name="_xlchart.v5.9" hidden="1">'orta tablo'!$A$9:$A$25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 a="1"/>
  <c r="H19" i="3" s="1"/>
  <c r="C16" i="3" l="1"/>
  <c r="E15" i="3"/>
  <c r="F15" i="3"/>
  <c r="G15" i="3"/>
  <c r="H15" i="3"/>
  <c r="B16" i="3"/>
  <c r="E18" i="3"/>
  <c r="D16" i="3"/>
  <c r="E16" i="3"/>
  <c r="F16" i="3"/>
  <c r="G16" i="3"/>
  <c r="H16" i="3"/>
  <c r="B17" i="3"/>
  <c r="E19" i="3"/>
  <c r="B15" i="3"/>
  <c r="D17" i="3"/>
  <c r="F19" i="3"/>
  <c r="C17" i="3"/>
  <c r="C15" i="3"/>
  <c r="E17" i="3"/>
  <c r="G19" i="3"/>
  <c r="G17" i="3"/>
  <c r="H17" i="3"/>
  <c r="B18" i="3"/>
  <c r="C18" i="3"/>
  <c r="D18" i="3"/>
  <c r="F18" i="3"/>
  <c r="G18" i="3"/>
  <c r="H18" i="3"/>
  <c r="B19" i="3"/>
  <c r="C19" i="3"/>
  <c r="D19" i="3"/>
  <c r="D15" i="3"/>
  <c r="F17" i="3"/>
  <c r="E1" i="2"/>
  <c r="G9" i="2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E5" i="2"/>
  <c r="E4" i="2"/>
  <c r="E3" i="2"/>
  <c r="E2" i="2"/>
</calcChain>
</file>

<file path=xl/sharedStrings.xml><?xml version="1.0" encoding="utf-8"?>
<sst xmlns="http://schemas.openxmlformats.org/spreadsheetml/2006/main" count="45" uniqueCount="44">
  <si>
    <t>Temel Tablo inceleme</t>
  </si>
  <si>
    <t>Topla</t>
  </si>
  <si>
    <t>Mak</t>
  </si>
  <si>
    <t>Min</t>
  </si>
  <si>
    <t>Ortalama</t>
  </si>
  <si>
    <t>İller</t>
  </si>
  <si>
    <t>1. çeyrek</t>
  </si>
  <si>
    <t>2. çeyrek</t>
  </si>
  <si>
    <t>3. çeyrek</t>
  </si>
  <si>
    <t>4. çeyrek</t>
  </si>
  <si>
    <t>Kümülatif toplam</t>
  </si>
  <si>
    <t xml:space="preserve">İstanbul  </t>
  </si>
  <si>
    <t xml:space="preserve">Ankara </t>
  </si>
  <si>
    <t xml:space="preserve">İzmir </t>
  </si>
  <si>
    <t xml:space="preserve">Bursa  </t>
  </si>
  <si>
    <t xml:space="preserve">Antalya </t>
  </si>
  <si>
    <t xml:space="preserve">Adana  </t>
  </si>
  <si>
    <t xml:space="preserve">Konya </t>
  </si>
  <si>
    <t xml:space="preserve">Gaziantep </t>
  </si>
  <si>
    <t xml:space="preserve">Şanlıurfa </t>
  </si>
  <si>
    <t>Kocaeli</t>
  </si>
  <si>
    <t>Mersin</t>
  </si>
  <si>
    <t xml:space="preserve">Diyarbakır </t>
  </si>
  <si>
    <t xml:space="preserve">Hatay </t>
  </si>
  <si>
    <t xml:space="preserve">Manisa  </t>
  </si>
  <si>
    <t xml:space="preserve">Kayseri </t>
  </si>
  <si>
    <t xml:space="preserve">Samsun  </t>
  </si>
  <si>
    <t xml:space="preserve">Balıkesir  </t>
  </si>
  <si>
    <t>* Rastgelearada formulü ile veriler oluşturuldu</t>
  </si>
  <si>
    <t>Alttoplam</t>
  </si>
  <si>
    <t>Devrikdönüşüm formulü</t>
  </si>
  <si>
    <t>kaynak aralık</t>
  </si>
  <si>
    <t>Ülke</t>
  </si>
  <si>
    <t>Greyfurt</t>
  </si>
  <si>
    <t>Limon</t>
  </si>
  <si>
    <t>Portakal</t>
  </si>
  <si>
    <t>Mango</t>
  </si>
  <si>
    <t>Brezilya</t>
  </si>
  <si>
    <t>Çin</t>
  </si>
  <si>
    <t>Meksika</t>
  </si>
  <si>
    <t>Peru</t>
  </si>
  <si>
    <t>İspanya</t>
  </si>
  <si>
    <t>Tayland</t>
  </si>
  <si>
    <t>Dikey tabloyu yatay çevirme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</si>
</sst>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0" borderId="0" xfId="1"/>
    <xf numFmtId="164" fontId="0" fillId="0" borderId="0" xfId="2" applyNumberFormat="1" applyFont="1"/>
    <xf numFmtId="3" fontId="4" fillId="2" borderId="1" xfId="3" applyNumberFormat="1" applyFont="1" applyFill="1" applyBorder="1" applyAlignment="1">
      <alignment horizontal="center"/>
    </xf>
    <xf numFmtId="0" fontId="5" fillId="2" borderId="2" xfId="2" applyNumberFormat="1" applyFont="1" applyFill="1" applyBorder="1" applyAlignment="1">
      <alignment horizontal="center"/>
    </xf>
    <xf numFmtId="0" fontId="5" fillId="2" borderId="3" xfId="2" applyNumberFormat="1" applyFont="1" applyFill="1" applyBorder="1" applyAlignment="1">
      <alignment horizontal="center"/>
    </xf>
    <xf numFmtId="3" fontId="6" fillId="3" borderId="4" xfId="3" applyNumberFormat="1" applyFont="1" applyFill="1" applyBorder="1" applyAlignment="1">
      <alignment horizontal="left"/>
    </xf>
    <xf numFmtId="164" fontId="2" fillId="4" borderId="0" xfId="1" applyNumberFormat="1" applyFill="1"/>
    <xf numFmtId="164" fontId="2" fillId="0" borderId="0" xfId="1" applyNumberFormat="1"/>
    <xf numFmtId="0" fontId="1" fillId="0" borderId="0" xfId="1" applyFont="1"/>
    <xf numFmtId="0" fontId="0" fillId="5" borderId="5" xfId="0" applyFill="1" applyBorder="1"/>
    <xf numFmtId="0" fontId="0" fillId="0" borderId="5" xfId="0" applyBorder="1"/>
    <xf numFmtId="3" fontId="0" fillId="0" borderId="5" xfId="0" applyNumberFormat="1" applyBorder="1"/>
    <xf numFmtId="3" fontId="0" fillId="5" borderId="5" xfId="0" applyNumberFormat="1" applyFill="1" applyBorder="1"/>
  </cellXfs>
  <cellStyles count="4">
    <cellStyle name="Normal" xfId="0" builtinId="0"/>
    <cellStyle name="Normal 2" xfId="1" xr:uid="{DDD96A91-AD31-4A5A-A72D-CDD96E7A3111}"/>
    <cellStyle name="Normal_il-nüfus" xfId="3" xr:uid="{2DD49A1C-FE57-4043-85F6-D3B862215B54}"/>
    <cellStyle name="Virgül 2" xfId="2" xr:uid="{404E2A42-1E3F-4461-9497-E8CE96F6A7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19B17-39C5-4BAE-ABFE-C596501D4AA6}">
  <sheetPr>
    <tabColor theme="9"/>
  </sheetPr>
  <dimension ref="A1:G29"/>
  <sheetViews>
    <sheetView tabSelected="1" zoomScale="115" zoomScaleNormal="115" workbookViewId="0">
      <selection activeCell="N8" sqref="N8"/>
    </sheetView>
  </sheetViews>
  <sheetFormatPr defaultRowHeight="15" x14ac:dyDescent="0.25"/>
  <cols>
    <col min="1" max="1" width="15.5703125" style="1" bestFit="1" customWidth="1"/>
    <col min="2" max="2" width="12.28515625" style="1" bestFit="1" customWidth="1"/>
    <col min="3" max="4" width="10.7109375" style="1" bestFit="1" customWidth="1"/>
    <col min="5" max="5" width="13.28515625" style="1" bestFit="1" customWidth="1"/>
    <col min="6" max="6" width="13.28515625" style="1" customWidth="1"/>
    <col min="7" max="7" width="18.28515625" style="1" bestFit="1" customWidth="1"/>
    <col min="8" max="16384" width="9.140625" style="1"/>
  </cols>
  <sheetData>
    <row r="1" spans="1:7" x14ac:dyDescent="0.25">
      <c r="A1" s="1" t="s">
        <v>0</v>
      </c>
      <c r="D1" s="9" t="s">
        <v>29</v>
      </c>
      <c r="E1" s="2">
        <f>SUBTOTAL(9,E9:E25)</f>
        <v>259591</v>
      </c>
      <c r="F1" s="2"/>
    </row>
    <row r="2" spans="1:7" x14ac:dyDescent="0.25">
      <c r="D2" t="s">
        <v>1</v>
      </c>
      <c r="E2" s="2">
        <f>SUM(E9:E25)</f>
        <v>259591</v>
      </c>
      <c r="F2" s="2"/>
    </row>
    <row r="3" spans="1:7" x14ac:dyDescent="0.25">
      <c r="D3" s="1" t="s">
        <v>2</v>
      </c>
      <c r="E3" s="2">
        <f>MAX(E9:E25)</f>
        <v>32448</v>
      </c>
      <c r="F3" s="2"/>
    </row>
    <row r="4" spans="1:7" x14ac:dyDescent="0.25">
      <c r="D4" s="1" t="s">
        <v>3</v>
      </c>
      <c r="E4" s="2">
        <f>MIN(E9:E25)</f>
        <v>3026</v>
      </c>
      <c r="F4" s="2"/>
    </row>
    <row r="5" spans="1:7" x14ac:dyDescent="0.25">
      <c r="D5" s="1" t="s">
        <v>4</v>
      </c>
      <c r="E5" s="2">
        <f>AVERAGE(E9:E25)</f>
        <v>15270.058823529413</v>
      </c>
      <c r="F5" s="2"/>
    </row>
    <row r="8" spans="1:7" x14ac:dyDescent="0.25">
      <c r="A8" s="3" t="s">
        <v>5</v>
      </c>
      <c r="B8" s="4" t="s">
        <v>6</v>
      </c>
      <c r="C8" s="4" t="s">
        <v>7</v>
      </c>
      <c r="D8" s="4" t="s">
        <v>8</v>
      </c>
      <c r="E8" s="4" t="s">
        <v>9</v>
      </c>
      <c r="F8" s="5" t="s">
        <v>1</v>
      </c>
      <c r="G8" t="s">
        <v>10</v>
      </c>
    </row>
    <row r="9" spans="1:7" x14ac:dyDescent="0.25">
      <c r="A9" s="6" t="s">
        <v>11</v>
      </c>
      <c r="B9" s="2">
        <v>21615</v>
      </c>
      <c r="C9" s="2">
        <v>17254</v>
      </c>
      <c r="D9" s="2">
        <v>9300</v>
      </c>
      <c r="E9" s="2">
        <v>13672</v>
      </c>
      <c r="F9" s="7"/>
      <c r="G9" s="2">
        <f>E9</f>
        <v>13672</v>
      </c>
    </row>
    <row r="10" spans="1:7" x14ac:dyDescent="0.25">
      <c r="A10" s="6" t="s">
        <v>12</v>
      </c>
      <c r="B10" s="2">
        <v>25681</v>
      </c>
      <c r="C10" s="2">
        <v>5311</v>
      </c>
      <c r="D10" s="2">
        <v>7270</v>
      </c>
      <c r="E10" s="2">
        <v>23893</v>
      </c>
      <c r="F10" s="7"/>
      <c r="G10" s="2">
        <f t="shared" ref="G10:G25" si="0">E10+G9</f>
        <v>37565</v>
      </c>
    </row>
    <row r="11" spans="1:7" x14ac:dyDescent="0.25">
      <c r="A11" s="6" t="s">
        <v>13</v>
      </c>
      <c r="B11" s="2">
        <v>15574</v>
      </c>
      <c r="C11" s="2">
        <v>27470</v>
      </c>
      <c r="D11" s="2">
        <v>27689</v>
      </c>
      <c r="E11" s="2">
        <v>4881</v>
      </c>
      <c r="F11" s="7"/>
      <c r="G11" s="2">
        <f t="shared" si="0"/>
        <v>42446</v>
      </c>
    </row>
    <row r="12" spans="1:7" x14ac:dyDescent="0.25">
      <c r="A12" s="6" t="s">
        <v>14</v>
      </c>
      <c r="B12" s="2">
        <v>12589</v>
      </c>
      <c r="C12" s="2">
        <v>10233</v>
      </c>
      <c r="D12" s="2">
        <v>5285</v>
      </c>
      <c r="E12" s="2">
        <v>3314</v>
      </c>
      <c r="F12" s="7"/>
      <c r="G12" s="2">
        <f t="shared" si="0"/>
        <v>45760</v>
      </c>
    </row>
    <row r="13" spans="1:7" x14ac:dyDescent="0.25">
      <c r="A13" s="6" t="s">
        <v>15</v>
      </c>
      <c r="B13" s="2">
        <v>26574</v>
      </c>
      <c r="C13" s="2">
        <v>17110</v>
      </c>
      <c r="D13" s="2">
        <v>15102</v>
      </c>
      <c r="E13" s="2">
        <v>21737</v>
      </c>
      <c r="F13" s="7"/>
      <c r="G13" s="2">
        <f t="shared" si="0"/>
        <v>67497</v>
      </c>
    </row>
    <row r="14" spans="1:7" x14ac:dyDescent="0.25">
      <c r="A14" s="6" t="s">
        <v>16</v>
      </c>
      <c r="B14" s="2">
        <v>10095</v>
      </c>
      <c r="C14" s="2">
        <v>19090</v>
      </c>
      <c r="D14" s="2">
        <v>8926</v>
      </c>
      <c r="E14" s="2">
        <v>27344</v>
      </c>
      <c r="F14" s="7"/>
      <c r="G14" s="2">
        <f t="shared" si="0"/>
        <v>94841</v>
      </c>
    </row>
    <row r="15" spans="1:7" x14ac:dyDescent="0.25">
      <c r="A15" s="6" t="s">
        <v>17</v>
      </c>
      <c r="B15" s="2">
        <v>16565</v>
      </c>
      <c r="C15" s="2">
        <v>32116</v>
      </c>
      <c r="D15" s="2">
        <v>9659</v>
      </c>
      <c r="E15" s="2">
        <v>6088</v>
      </c>
      <c r="F15" s="7"/>
      <c r="G15" s="2">
        <f t="shared" si="0"/>
        <v>100929</v>
      </c>
    </row>
    <row r="16" spans="1:7" x14ac:dyDescent="0.25">
      <c r="A16" s="6" t="s">
        <v>18</v>
      </c>
      <c r="B16" s="2">
        <v>17740</v>
      </c>
      <c r="C16" s="2">
        <v>4918</v>
      </c>
      <c r="D16" s="2">
        <v>32137</v>
      </c>
      <c r="E16" s="2">
        <v>15369</v>
      </c>
      <c r="F16" s="7"/>
      <c r="G16" s="2">
        <f t="shared" si="0"/>
        <v>116298</v>
      </c>
    </row>
    <row r="17" spans="1:7" x14ac:dyDescent="0.25">
      <c r="A17" s="6" t="s">
        <v>19</v>
      </c>
      <c r="B17" s="2">
        <v>22195</v>
      </c>
      <c r="C17" s="2">
        <v>7714</v>
      </c>
      <c r="D17" s="2">
        <v>13051</v>
      </c>
      <c r="E17" s="2">
        <v>32448</v>
      </c>
      <c r="F17" s="7"/>
      <c r="G17" s="2">
        <f t="shared" si="0"/>
        <v>148746</v>
      </c>
    </row>
    <row r="18" spans="1:7" x14ac:dyDescent="0.25">
      <c r="A18" s="6" t="s">
        <v>20</v>
      </c>
      <c r="B18" s="2">
        <v>27291</v>
      </c>
      <c r="C18" s="2">
        <v>3289</v>
      </c>
      <c r="D18" s="2">
        <v>5060</v>
      </c>
      <c r="E18" s="2">
        <v>15942</v>
      </c>
      <c r="F18" s="7"/>
      <c r="G18" s="2">
        <f t="shared" si="0"/>
        <v>164688</v>
      </c>
    </row>
    <row r="19" spans="1:7" x14ac:dyDescent="0.25">
      <c r="A19" s="6" t="s">
        <v>21</v>
      </c>
      <c r="B19" s="2">
        <v>4408</v>
      </c>
      <c r="C19" s="2">
        <v>15193</v>
      </c>
      <c r="D19" s="2">
        <v>17544</v>
      </c>
      <c r="E19" s="2">
        <v>24115</v>
      </c>
      <c r="F19" s="7"/>
      <c r="G19" s="2">
        <f t="shared" si="0"/>
        <v>188803</v>
      </c>
    </row>
    <row r="20" spans="1:7" x14ac:dyDescent="0.25">
      <c r="A20" s="6" t="s">
        <v>22</v>
      </c>
      <c r="B20" s="2">
        <v>30167</v>
      </c>
      <c r="C20" s="2">
        <v>26985</v>
      </c>
      <c r="D20" s="2">
        <v>13110</v>
      </c>
      <c r="E20" s="2">
        <v>18401</v>
      </c>
      <c r="F20" s="7"/>
      <c r="G20" s="2">
        <f t="shared" si="0"/>
        <v>207204</v>
      </c>
    </row>
    <row r="21" spans="1:7" x14ac:dyDescent="0.25">
      <c r="A21" s="6" t="s">
        <v>23</v>
      </c>
      <c r="B21" s="2">
        <v>16266</v>
      </c>
      <c r="C21" s="2">
        <v>8064</v>
      </c>
      <c r="D21" s="2">
        <v>3672</v>
      </c>
      <c r="E21" s="2">
        <v>26678</v>
      </c>
      <c r="F21" s="7"/>
      <c r="G21" s="2">
        <f t="shared" si="0"/>
        <v>233882</v>
      </c>
    </row>
    <row r="22" spans="1:7" x14ac:dyDescent="0.25">
      <c r="A22" s="6" t="s">
        <v>24</v>
      </c>
      <c r="B22" s="2">
        <v>11541</v>
      </c>
      <c r="C22" s="2">
        <v>16312</v>
      </c>
      <c r="D22" s="2">
        <v>29650</v>
      </c>
      <c r="E22" s="2">
        <v>3026</v>
      </c>
      <c r="F22" s="7"/>
      <c r="G22" s="2">
        <f t="shared" si="0"/>
        <v>236908</v>
      </c>
    </row>
    <row r="23" spans="1:7" x14ac:dyDescent="0.25">
      <c r="A23" s="6" t="s">
        <v>25</v>
      </c>
      <c r="B23" s="2">
        <v>26481</v>
      </c>
      <c r="C23" s="2">
        <v>16112</v>
      </c>
      <c r="D23" s="2">
        <v>30351</v>
      </c>
      <c r="E23" s="2">
        <v>4225</v>
      </c>
      <c r="F23" s="7"/>
      <c r="G23" s="2">
        <f t="shared" si="0"/>
        <v>241133</v>
      </c>
    </row>
    <row r="24" spans="1:7" x14ac:dyDescent="0.25">
      <c r="A24" s="6" t="s">
        <v>26</v>
      </c>
      <c r="B24" s="2">
        <v>17105</v>
      </c>
      <c r="C24" s="2">
        <v>3124</v>
      </c>
      <c r="D24" s="2">
        <v>23990</v>
      </c>
      <c r="E24" s="2">
        <v>7061</v>
      </c>
      <c r="F24" s="7"/>
      <c r="G24" s="2">
        <f t="shared" si="0"/>
        <v>248194</v>
      </c>
    </row>
    <row r="25" spans="1:7" x14ac:dyDescent="0.25">
      <c r="A25" s="6" t="s">
        <v>27</v>
      </c>
      <c r="B25" s="2">
        <v>6341</v>
      </c>
      <c r="C25" s="2">
        <v>24948</v>
      </c>
      <c r="D25" s="2">
        <v>11994</v>
      </c>
      <c r="E25" s="2">
        <v>11397</v>
      </c>
      <c r="F25" s="7"/>
      <c r="G25" s="2">
        <f t="shared" si="0"/>
        <v>259591</v>
      </c>
    </row>
    <row r="26" spans="1:7" x14ac:dyDescent="0.25">
      <c r="B26" s="7"/>
      <c r="C26" s="7"/>
      <c r="D26" s="7"/>
      <c r="E26" s="7"/>
      <c r="F26" s="7"/>
      <c r="G26" s="8"/>
    </row>
    <row r="29" spans="1:7" x14ac:dyDescent="0.25">
      <c r="A29" s="1" t="s">
        <v>28</v>
      </c>
    </row>
  </sheetData>
  <autoFilter ref="A8:G25" xr:uid="{22619B17-39C5-4BAE-ABFE-C596501D4AA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0DCAE-64C3-42B6-93C1-2D2867D21884}">
  <dimension ref="B1:H19"/>
  <sheetViews>
    <sheetView zoomScale="145" zoomScaleNormal="145" workbookViewId="0">
      <selection activeCell="C23" sqref="C23"/>
    </sheetView>
  </sheetViews>
  <sheetFormatPr defaultRowHeight="15" x14ac:dyDescent="0.25"/>
  <cols>
    <col min="3" max="3" width="10.5703125" bestFit="1" customWidth="1"/>
    <col min="4" max="4" width="9.5703125" bestFit="1" customWidth="1"/>
    <col min="5" max="5" width="10.7109375" bestFit="1" customWidth="1"/>
    <col min="6" max="6" width="9.42578125" bestFit="1" customWidth="1"/>
    <col min="7" max="8" width="9.5703125" bestFit="1" customWidth="1"/>
  </cols>
  <sheetData>
    <row r="1" spans="2:8" x14ac:dyDescent="0.25">
      <c r="C1" t="s">
        <v>30</v>
      </c>
    </row>
    <row r="4" spans="2:8" x14ac:dyDescent="0.25">
      <c r="B4" t="s">
        <v>31</v>
      </c>
    </row>
    <row r="5" spans="2:8" x14ac:dyDescent="0.25">
      <c r="B5" s="10" t="s">
        <v>32</v>
      </c>
      <c r="C5" s="10" t="s">
        <v>33</v>
      </c>
      <c r="D5" s="10" t="s">
        <v>34</v>
      </c>
      <c r="E5" s="10" t="s">
        <v>35</v>
      </c>
      <c r="F5" s="10" t="s">
        <v>36</v>
      </c>
    </row>
    <row r="6" spans="2:8" x14ac:dyDescent="0.25">
      <c r="B6" s="11" t="s">
        <v>37</v>
      </c>
      <c r="C6" s="12">
        <v>72000</v>
      </c>
      <c r="D6" s="12">
        <v>1060000</v>
      </c>
      <c r="E6" s="12">
        <v>18279300</v>
      </c>
      <c r="F6" s="12">
        <v>1506700</v>
      </c>
    </row>
    <row r="7" spans="2:8" x14ac:dyDescent="0.25">
      <c r="B7" s="11" t="s">
        <v>38</v>
      </c>
      <c r="C7" s="12">
        <v>547000</v>
      </c>
      <c r="D7" s="12">
        <v>745100</v>
      </c>
      <c r="E7" s="12">
        <v>2865000</v>
      </c>
      <c r="F7" s="12">
        <v>802000</v>
      </c>
    </row>
    <row r="8" spans="2:8" x14ac:dyDescent="0.25">
      <c r="B8" s="11" t="s">
        <v>39</v>
      </c>
      <c r="C8" s="12">
        <v>390000</v>
      </c>
      <c r="D8" s="12">
        <v>1880000</v>
      </c>
      <c r="E8" s="12">
        <v>4160000</v>
      </c>
      <c r="F8" s="12"/>
    </row>
    <row r="9" spans="2:8" x14ac:dyDescent="0.25">
      <c r="B9" s="11" t="s">
        <v>40</v>
      </c>
      <c r="C9" s="12">
        <v>476000</v>
      </c>
      <c r="D9" s="12">
        <v>895600</v>
      </c>
      <c r="E9" s="12">
        <v>987600</v>
      </c>
      <c r="F9" s="12">
        <v>450000</v>
      </c>
    </row>
    <row r="10" spans="2:8" x14ac:dyDescent="0.25">
      <c r="B10" s="11" t="s">
        <v>41</v>
      </c>
      <c r="C10" s="12">
        <v>1580000</v>
      </c>
      <c r="D10" s="12">
        <v>722000</v>
      </c>
      <c r="E10" s="12">
        <v>7357000</v>
      </c>
      <c r="F10" s="12">
        <v>1256000</v>
      </c>
    </row>
    <row r="11" spans="2:8" x14ac:dyDescent="0.25">
      <c r="B11" s="11" t="s">
        <v>42</v>
      </c>
      <c r="C11" s="12">
        <v>789550</v>
      </c>
      <c r="D11" s="12">
        <v>146300</v>
      </c>
      <c r="E11" s="12">
        <v>1098000</v>
      </c>
      <c r="F11" s="12">
        <v>8647650</v>
      </c>
    </row>
    <row r="14" spans="2:8" x14ac:dyDescent="0.25">
      <c r="B14" t="s">
        <v>43</v>
      </c>
    </row>
    <row r="15" spans="2:8" x14ac:dyDescent="0.25">
      <c r="B15" s="13" t="str">
        <f t="array" ref="B15:H19">TRANSPOSE(B5:F11)</f>
        <v>Ülke</v>
      </c>
      <c r="C15" s="12" t="str">
        <v>Brezilya</v>
      </c>
      <c r="D15" s="12" t="str">
        <v>Çin</v>
      </c>
      <c r="E15" s="12" t="str">
        <v>Meksika</v>
      </c>
      <c r="F15" s="12" t="str">
        <v>Peru</v>
      </c>
      <c r="G15" s="12" t="str">
        <v>İspanya</v>
      </c>
      <c r="H15" s="12" t="str">
        <v>Tayland</v>
      </c>
    </row>
    <row r="16" spans="2:8" x14ac:dyDescent="0.25">
      <c r="B16" s="13" t="str">
        <v>Greyfurt</v>
      </c>
      <c r="C16" s="12">
        <v>72000</v>
      </c>
      <c r="D16" s="12">
        <v>547000</v>
      </c>
      <c r="E16" s="12">
        <v>390000</v>
      </c>
      <c r="F16" s="12">
        <v>476000</v>
      </c>
      <c r="G16" s="12">
        <v>1580000</v>
      </c>
      <c r="H16" s="12">
        <v>789550</v>
      </c>
    </row>
    <row r="17" spans="2:8" x14ac:dyDescent="0.25">
      <c r="B17" s="13" t="str">
        <v>Limon</v>
      </c>
      <c r="C17" s="12">
        <v>1060000</v>
      </c>
      <c r="D17" s="12">
        <v>745100</v>
      </c>
      <c r="E17" s="12">
        <v>1880000</v>
      </c>
      <c r="F17" s="12">
        <v>895600</v>
      </c>
      <c r="G17" s="12">
        <v>722000</v>
      </c>
      <c r="H17" s="12">
        <v>146300</v>
      </c>
    </row>
    <row r="18" spans="2:8" x14ac:dyDescent="0.25">
      <c r="B18" s="13" t="str">
        <v>Portakal</v>
      </c>
      <c r="C18" s="12">
        <v>18279300</v>
      </c>
      <c r="D18" s="12">
        <v>2865000</v>
      </c>
      <c r="E18" s="12">
        <v>4160000</v>
      </c>
      <c r="F18" s="12">
        <v>987600</v>
      </c>
      <c r="G18" s="12">
        <v>7357000</v>
      </c>
      <c r="H18" s="12">
        <v>1098000</v>
      </c>
    </row>
    <row r="19" spans="2:8" x14ac:dyDescent="0.25">
      <c r="B19" s="13" t="str">
        <v>Mango</v>
      </c>
      <c r="C19" s="12">
        <v>1506700</v>
      </c>
      <c r="D19" s="12">
        <v>802000</v>
      </c>
      <c r="E19" s="12">
        <v>0</v>
      </c>
      <c r="F19" s="12">
        <v>450000</v>
      </c>
      <c r="G19" s="12">
        <v>1256000</v>
      </c>
      <c r="H19" s="12">
        <v>8647650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orta tablo</vt:lpstr>
      <vt:lpstr>devrikdönüşüm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Sabırlıoğlu</cp:lastModifiedBy>
  <dcterms:created xsi:type="dcterms:W3CDTF">2015-06-05T18:19:34Z</dcterms:created>
  <dcterms:modified xsi:type="dcterms:W3CDTF">2024-07-15T21:04:21Z</dcterms:modified>
</cp:coreProperties>
</file>